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Client\Desktop\"/>
    </mc:Choice>
  </mc:AlternateContent>
  <xr:revisionPtr revIDLastSave="0" documentId="8_{F3DE2191-A964-4FF5-B135-3A1AC5E8C04B}" xr6:coauthVersionLast="47" xr6:coauthVersionMax="47" xr10:uidLastSave="{00000000-0000-0000-0000-000000000000}"/>
  <bookViews>
    <workbookView xWindow="-120" yWindow="-120" windowWidth="29040" windowHeight="15840" activeTab="2" xr2:uid="{87CCD207-E100-4611-8567-6EB095747222}"/>
  </bookViews>
  <sheets>
    <sheet name="Blad1" sheetId="1" r:id="rId1"/>
    <sheet name="Going to other countries" sheetId="2" r:id="rId2"/>
    <sheet name="NR OF MATERIALS PER COUNTRY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9" i="3" l="1"/>
  <c r="H14" i="3"/>
  <c r="J14" i="3" s="1"/>
  <c r="K14" i="3" s="1"/>
  <c r="H110" i="3"/>
  <c r="J110" i="3" s="1"/>
  <c r="K110" i="3" s="1"/>
  <c r="H218" i="3"/>
  <c r="J218" i="3" s="1"/>
  <c r="K218" i="3" s="1"/>
  <c r="H219" i="3"/>
  <c r="J219" i="3" s="1"/>
  <c r="K219" i="3" s="1"/>
  <c r="F5" i="3"/>
  <c r="H5" i="3" s="1"/>
  <c r="J5" i="3" s="1"/>
  <c r="K5" i="3" s="1"/>
  <c r="F6" i="3"/>
  <c r="H6" i="3" s="1"/>
  <c r="J6" i="3" s="1"/>
  <c r="K6" i="3" s="1"/>
  <c r="F7" i="3"/>
  <c r="H7" i="3" s="1"/>
  <c r="J7" i="3" s="1"/>
  <c r="K7" i="3" s="1"/>
  <c r="F8" i="3"/>
  <c r="H8" i="3" s="1"/>
  <c r="J8" i="3" s="1"/>
  <c r="K8" i="3" s="1"/>
  <c r="F9" i="3"/>
  <c r="H9" i="3" s="1"/>
  <c r="J9" i="3" s="1"/>
  <c r="K9" i="3" s="1"/>
  <c r="F10" i="3"/>
  <c r="H10" i="3" s="1"/>
  <c r="J10" i="3" s="1"/>
  <c r="K10" i="3" s="1"/>
  <c r="F11" i="3"/>
  <c r="H11" i="3" s="1"/>
  <c r="J11" i="3" s="1"/>
  <c r="K11" i="3" s="1"/>
  <c r="F12" i="3"/>
  <c r="H12" i="3" s="1"/>
  <c r="J12" i="3" s="1"/>
  <c r="K12" i="3" s="1"/>
  <c r="F13" i="3"/>
  <c r="H13" i="3" s="1"/>
  <c r="J13" i="3" s="1"/>
  <c r="K13" i="3" s="1"/>
  <c r="F14" i="3"/>
  <c r="F15" i="3"/>
  <c r="H15" i="3" s="1"/>
  <c r="J15" i="3" s="1"/>
  <c r="K15" i="3" s="1"/>
  <c r="F16" i="3"/>
  <c r="H16" i="3" s="1"/>
  <c r="J16" i="3" s="1"/>
  <c r="K16" i="3" s="1"/>
  <c r="F17" i="3"/>
  <c r="H17" i="3" s="1"/>
  <c r="J17" i="3" s="1"/>
  <c r="K17" i="3" s="1"/>
  <c r="F18" i="3"/>
  <c r="H18" i="3" s="1"/>
  <c r="J18" i="3" s="1"/>
  <c r="K18" i="3" s="1"/>
  <c r="F19" i="3"/>
  <c r="H19" i="3" s="1"/>
  <c r="J19" i="3" s="1"/>
  <c r="K19" i="3" s="1"/>
  <c r="F20" i="3"/>
  <c r="H20" i="3" s="1"/>
  <c r="J20" i="3" s="1"/>
  <c r="K20" i="3" s="1"/>
  <c r="F21" i="3"/>
  <c r="H21" i="3" s="1"/>
  <c r="J21" i="3" s="1"/>
  <c r="K21" i="3" s="1"/>
  <c r="F22" i="3"/>
  <c r="H22" i="3" s="1"/>
  <c r="J22" i="3" s="1"/>
  <c r="K22" i="3" s="1"/>
  <c r="F23" i="3"/>
  <c r="H23" i="3" s="1"/>
  <c r="J23" i="3" s="1"/>
  <c r="K23" i="3" s="1"/>
  <c r="F24" i="3"/>
  <c r="H24" i="3" s="1"/>
  <c r="J24" i="3" s="1"/>
  <c r="K24" i="3" s="1"/>
  <c r="F25" i="3"/>
  <c r="H25" i="3" s="1"/>
  <c r="J25" i="3" s="1"/>
  <c r="K25" i="3" s="1"/>
  <c r="F26" i="3"/>
  <c r="H26" i="3" s="1"/>
  <c r="J26" i="3" s="1"/>
  <c r="K26" i="3" s="1"/>
  <c r="F27" i="3"/>
  <c r="H27" i="3" s="1"/>
  <c r="J27" i="3" s="1"/>
  <c r="K27" i="3" s="1"/>
  <c r="F28" i="3"/>
  <c r="H28" i="3" s="1"/>
  <c r="J28" i="3" s="1"/>
  <c r="K28" i="3" s="1"/>
  <c r="F29" i="3"/>
  <c r="H29" i="3" s="1"/>
  <c r="J29" i="3" s="1"/>
  <c r="K29" i="3" s="1"/>
  <c r="F30" i="3"/>
  <c r="H30" i="3" s="1"/>
  <c r="J30" i="3" s="1"/>
  <c r="K30" i="3" s="1"/>
  <c r="F31" i="3"/>
  <c r="H31" i="3" s="1"/>
  <c r="J31" i="3" s="1"/>
  <c r="K31" i="3" s="1"/>
  <c r="F32" i="3"/>
  <c r="H32" i="3" s="1"/>
  <c r="J32" i="3" s="1"/>
  <c r="K32" i="3" s="1"/>
  <c r="F33" i="3"/>
  <c r="H33" i="3" s="1"/>
  <c r="J33" i="3" s="1"/>
  <c r="K33" i="3" s="1"/>
  <c r="F34" i="3"/>
  <c r="H34" i="3" s="1"/>
  <c r="J34" i="3" s="1"/>
  <c r="K34" i="3" s="1"/>
  <c r="F35" i="3"/>
  <c r="H35" i="3" s="1"/>
  <c r="J35" i="3" s="1"/>
  <c r="K35" i="3" s="1"/>
  <c r="F36" i="3"/>
  <c r="H36" i="3" s="1"/>
  <c r="J36" i="3" s="1"/>
  <c r="K36" i="3" s="1"/>
  <c r="F37" i="3"/>
  <c r="H37" i="3" s="1"/>
  <c r="J37" i="3" s="1"/>
  <c r="K37" i="3" s="1"/>
  <c r="F38" i="3"/>
  <c r="H38" i="3" s="1"/>
  <c r="J38" i="3" s="1"/>
  <c r="K38" i="3" s="1"/>
  <c r="F39" i="3"/>
  <c r="H39" i="3" s="1"/>
  <c r="J39" i="3" s="1"/>
  <c r="K39" i="3" s="1"/>
  <c r="F40" i="3"/>
  <c r="H40" i="3" s="1"/>
  <c r="J40" i="3" s="1"/>
  <c r="K40" i="3" s="1"/>
  <c r="F41" i="3"/>
  <c r="H41" i="3" s="1"/>
  <c r="J41" i="3" s="1"/>
  <c r="K41" i="3" s="1"/>
  <c r="F42" i="3"/>
  <c r="H42" i="3" s="1"/>
  <c r="J42" i="3" s="1"/>
  <c r="K42" i="3" s="1"/>
  <c r="F43" i="3"/>
  <c r="H43" i="3" s="1"/>
  <c r="J43" i="3" s="1"/>
  <c r="K43" i="3" s="1"/>
  <c r="F44" i="3"/>
  <c r="H44" i="3" s="1"/>
  <c r="J44" i="3" s="1"/>
  <c r="K44" i="3" s="1"/>
  <c r="F45" i="3"/>
  <c r="H45" i="3" s="1"/>
  <c r="J45" i="3" s="1"/>
  <c r="K45" i="3" s="1"/>
  <c r="F46" i="3"/>
  <c r="H46" i="3" s="1"/>
  <c r="J46" i="3" s="1"/>
  <c r="K46" i="3" s="1"/>
  <c r="F47" i="3"/>
  <c r="H47" i="3" s="1"/>
  <c r="J47" i="3" s="1"/>
  <c r="K47" i="3" s="1"/>
  <c r="F48" i="3"/>
  <c r="H48" i="3" s="1"/>
  <c r="J48" i="3" s="1"/>
  <c r="K48" i="3" s="1"/>
  <c r="F49" i="3"/>
  <c r="H49" i="3" s="1"/>
  <c r="J49" i="3" s="1"/>
  <c r="K49" i="3" s="1"/>
  <c r="F50" i="3"/>
  <c r="H50" i="3" s="1"/>
  <c r="J50" i="3" s="1"/>
  <c r="K50" i="3" s="1"/>
  <c r="F51" i="3"/>
  <c r="H51" i="3" s="1"/>
  <c r="J51" i="3" s="1"/>
  <c r="K51" i="3" s="1"/>
  <c r="F52" i="3"/>
  <c r="H52" i="3" s="1"/>
  <c r="J52" i="3" s="1"/>
  <c r="K52" i="3" s="1"/>
  <c r="F53" i="3"/>
  <c r="H53" i="3" s="1"/>
  <c r="J53" i="3" s="1"/>
  <c r="K53" i="3" s="1"/>
  <c r="F54" i="3"/>
  <c r="H54" i="3" s="1"/>
  <c r="J54" i="3" s="1"/>
  <c r="K54" i="3" s="1"/>
  <c r="F55" i="3"/>
  <c r="H55" i="3" s="1"/>
  <c r="J55" i="3" s="1"/>
  <c r="K55" i="3" s="1"/>
  <c r="F56" i="3"/>
  <c r="H56" i="3" s="1"/>
  <c r="J56" i="3" s="1"/>
  <c r="K56" i="3" s="1"/>
  <c r="F57" i="3"/>
  <c r="H57" i="3" s="1"/>
  <c r="J57" i="3" s="1"/>
  <c r="K57" i="3" s="1"/>
  <c r="F58" i="3"/>
  <c r="H58" i="3" s="1"/>
  <c r="J58" i="3" s="1"/>
  <c r="K58" i="3" s="1"/>
  <c r="F59" i="3"/>
  <c r="H59" i="3" s="1"/>
  <c r="J59" i="3" s="1"/>
  <c r="K59" i="3" s="1"/>
  <c r="F60" i="3"/>
  <c r="H60" i="3" s="1"/>
  <c r="J60" i="3" s="1"/>
  <c r="K60" i="3" s="1"/>
  <c r="F61" i="3"/>
  <c r="H61" i="3" s="1"/>
  <c r="J61" i="3" s="1"/>
  <c r="K61" i="3" s="1"/>
  <c r="F62" i="3"/>
  <c r="H62" i="3" s="1"/>
  <c r="J62" i="3" s="1"/>
  <c r="K62" i="3" s="1"/>
  <c r="F63" i="3"/>
  <c r="H63" i="3" s="1"/>
  <c r="J63" i="3" s="1"/>
  <c r="K63" i="3" s="1"/>
  <c r="F64" i="3"/>
  <c r="H64" i="3" s="1"/>
  <c r="J64" i="3" s="1"/>
  <c r="K64" i="3" s="1"/>
  <c r="F65" i="3"/>
  <c r="H65" i="3" s="1"/>
  <c r="J65" i="3" s="1"/>
  <c r="K65" i="3" s="1"/>
  <c r="F66" i="3"/>
  <c r="H66" i="3" s="1"/>
  <c r="J66" i="3" s="1"/>
  <c r="K66" i="3" s="1"/>
  <c r="F67" i="3"/>
  <c r="H67" i="3" s="1"/>
  <c r="J67" i="3" s="1"/>
  <c r="K67" i="3" s="1"/>
  <c r="F68" i="3"/>
  <c r="H68" i="3" s="1"/>
  <c r="J68" i="3" s="1"/>
  <c r="K68" i="3" s="1"/>
  <c r="F69" i="3"/>
  <c r="H69" i="3" s="1"/>
  <c r="J69" i="3" s="1"/>
  <c r="K69" i="3" s="1"/>
  <c r="F70" i="3"/>
  <c r="H70" i="3" s="1"/>
  <c r="J70" i="3" s="1"/>
  <c r="K70" i="3" s="1"/>
  <c r="F71" i="3"/>
  <c r="H71" i="3" s="1"/>
  <c r="J71" i="3" s="1"/>
  <c r="K71" i="3" s="1"/>
  <c r="F72" i="3"/>
  <c r="H72" i="3" s="1"/>
  <c r="J72" i="3" s="1"/>
  <c r="K72" i="3" s="1"/>
  <c r="F73" i="3"/>
  <c r="H73" i="3" s="1"/>
  <c r="J73" i="3" s="1"/>
  <c r="K73" i="3" s="1"/>
  <c r="F74" i="3"/>
  <c r="H74" i="3" s="1"/>
  <c r="J74" i="3" s="1"/>
  <c r="K74" i="3" s="1"/>
  <c r="F75" i="3"/>
  <c r="H75" i="3" s="1"/>
  <c r="J75" i="3" s="1"/>
  <c r="K75" i="3" s="1"/>
  <c r="F76" i="3"/>
  <c r="H76" i="3" s="1"/>
  <c r="J76" i="3" s="1"/>
  <c r="K76" i="3" s="1"/>
  <c r="F77" i="3"/>
  <c r="H77" i="3" s="1"/>
  <c r="J77" i="3" s="1"/>
  <c r="K77" i="3" s="1"/>
  <c r="F78" i="3"/>
  <c r="H78" i="3" s="1"/>
  <c r="J78" i="3" s="1"/>
  <c r="K78" i="3" s="1"/>
  <c r="F79" i="3"/>
  <c r="H79" i="3" s="1"/>
  <c r="J79" i="3" s="1"/>
  <c r="K79" i="3" s="1"/>
  <c r="F80" i="3"/>
  <c r="H80" i="3" s="1"/>
  <c r="J80" i="3" s="1"/>
  <c r="K80" i="3" s="1"/>
  <c r="F81" i="3"/>
  <c r="H81" i="3" s="1"/>
  <c r="J81" i="3" s="1"/>
  <c r="K81" i="3" s="1"/>
  <c r="F82" i="3"/>
  <c r="H82" i="3" s="1"/>
  <c r="J82" i="3" s="1"/>
  <c r="K82" i="3" s="1"/>
  <c r="F83" i="3"/>
  <c r="H83" i="3" s="1"/>
  <c r="J83" i="3" s="1"/>
  <c r="K83" i="3" s="1"/>
  <c r="F84" i="3"/>
  <c r="H84" i="3" s="1"/>
  <c r="J84" i="3" s="1"/>
  <c r="K84" i="3" s="1"/>
  <c r="F85" i="3"/>
  <c r="H85" i="3" s="1"/>
  <c r="J85" i="3" s="1"/>
  <c r="K85" i="3" s="1"/>
  <c r="F86" i="3"/>
  <c r="H86" i="3" s="1"/>
  <c r="J86" i="3" s="1"/>
  <c r="K86" i="3" s="1"/>
  <c r="F87" i="3"/>
  <c r="H87" i="3" s="1"/>
  <c r="J87" i="3" s="1"/>
  <c r="K87" i="3" s="1"/>
  <c r="F88" i="3"/>
  <c r="H88" i="3" s="1"/>
  <c r="J88" i="3" s="1"/>
  <c r="K88" i="3" s="1"/>
  <c r="F89" i="3"/>
  <c r="H89" i="3" s="1"/>
  <c r="J89" i="3" s="1"/>
  <c r="K89" i="3" s="1"/>
  <c r="F90" i="3"/>
  <c r="H90" i="3" s="1"/>
  <c r="J90" i="3" s="1"/>
  <c r="K90" i="3" s="1"/>
  <c r="F91" i="3"/>
  <c r="H91" i="3" s="1"/>
  <c r="J91" i="3" s="1"/>
  <c r="K91" i="3" s="1"/>
  <c r="F92" i="3"/>
  <c r="H92" i="3" s="1"/>
  <c r="J92" i="3" s="1"/>
  <c r="K92" i="3" s="1"/>
  <c r="F93" i="3"/>
  <c r="H93" i="3" s="1"/>
  <c r="J93" i="3" s="1"/>
  <c r="K93" i="3" s="1"/>
  <c r="F94" i="3"/>
  <c r="H94" i="3" s="1"/>
  <c r="J94" i="3" s="1"/>
  <c r="K94" i="3" s="1"/>
  <c r="F95" i="3"/>
  <c r="H95" i="3" s="1"/>
  <c r="J95" i="3" s="1"/>
  <c r="K95" i="3" s="1"/>
  <c r="F96" i="3"/>
  <c r="H96" i="3" s="1"/>
  <c r="J96" i="3" s="1"/>
  <c r="K96" i="3" s="1"/>
  <c r="F97" i="3"/>
  <c r="H97" i="3" s="1"/>
  <c r="J97" i="3" s="1"/>
  <c r="K97" i="3" s="1"/>
  <c r="F98" i="3"/>
  <c r="H98" i="3" s="1"/>
  <c r="J98" i="3" s="1"/>
  <c r="K98" i="3" s="1"/>
  <c r="F99" i="3"/>
  <c r="H99" i="3" s="1"/>
  <c r="J99" i="3" s="1"/>
  <c r="K99" i="3" s="1"/>
  <c r="F100" i="3"/>
  <c r="H100" i="3" s="1"/>
  <c r="J100" i="3" s="1"/>
  <c r="K100" i="3" s="1"/>
  <c r="F101" i="3"/>
  <c r="H101" i="3" s="1"/>
  <c r="J101" i="3" s="1"/>
  <c r="K101" i="3" s="1"/>
  <c r="F102" i="3"/>
  <c r="H102" i="3" s="1"/>
  <c r="J102" i="3" s="1"/>
  <c r="K102" i="3" s="1"/>
  <c r="F103" i="3"/>
  <c r="H103" i="3" s="1"/>
  <c r="J103" i="3" s="1"/>
  <c r="K103" i="3" s="1"/>
  <c r="F104" i="3"/>
  <c r="H104" i="3" s="1"/>
  <c r="J104" i="3" s="1"/>
  <c r="K104" i="3" s="1"/>
  <c r="F105" i="3"/>
  <c r="H105" i="3" s="1"/>
  <c r="J105" i="3" s="1"/>
  <c r="K105" i="3" s="1"/>
  <c r="F106" i="3"/>
  <c r="H106" i="3" s="1"/>
  <c r="J106" i="3" s="1"/>
  <c r="K106" i="3" s="1"/>
  <c r="F107" i="3"/>
  <c r="H107" i="3" s="1"/>
  <c r="J107" i="3" s="1"/>
  <c r="K107" i="3" s="1"/>
  <c r="F108" i="3"/>
  <c r="H108" i="3" s="1"/>
  <c r="J108" i="3" s="1"/>
  <c r="K108" i="3" s="1"/>
  <c r="F109" i="3"/>
  <c r="H109" i="3" s="1"/>
  <c r="J109" i="3" s="1"/>
  <c r="K109" i="3" s="1"/>
  <c r="F110" i="3"/>
  <c r="F111" i="3"/>
  <c r="H111" i="3" s="1"/>
  <c r="J111" i="3" s="1"/>
  <c r="K111" i="3" s="1"/>
  <c r="F112" i="3"/>
  <c r="H112" i="3" s="1"/>
  <c r="J112" i="3" s="1"/>
  <c r="K112" i="3" s="1"/>
  <c r="F113" i="3"/>
  <c r="H113" i="3" s="1"/>
  <c r="J113" i="3" s="1"/>
  <c r="K113" i="3" s="1"/>
  <c r="F114" i="3"/>
  <c r="H114" i="3" s="1"/>
  <c r="J114" i="3" s="1"/>
  <c r="K114" i="3" s="1"/>
  <c r="F115" i="3"/>
  <c r="H115" i="3" s="1"/>
  <c r="J115" i="3" s="1"/>
  <c r="K115" i="3" s="1"/>
  <c r="F116" i="3"/>
  <c r="H116" i="3" s="1"/>
  <c r="J116" i="3" s="1"/>
  <c r="K116" i="3" s="1"/>
  <c r="F117" i="3"/>
  <c r="H117" i="3" s="1"/>
  <c r="J117" i="3" s="1"/>
  <c r="K117" i="3" s="1"/>
  <c r="F118" i="3"/>
  <c r="H118" i="3" s="1"/>
  <c r="J118" i="3" s="1"/>
  <c r="K118" i="3" s="1"/>
  <c r="F119" i="3"/>
  <c r="H119" i="3" s="1"/>
  <c r="J119" i="3" s="1"/>
  <c r="K119" i="3" s="1"/>
  <c r="F120" i="3"/>
  <c r="H120" i="3" s="1"/>
  <c r="J120" i="3" s="1"/>
  <c r="K120" i="3" s="1"/>
  <c r="F121" i="3"/>
  <c r="H121" i="3" s="1"/>
  <c r="J121" i="3" s="1"/>
  <c r="K121" i="3" s="1"/>
  <c r="F122" i="3"/>
  <c r="H122" i="3" s="1"/>
  <c r="J122" i="3" s="1"/>
  <c r="K122" i="3" s="1"/>
  <c r="F123" i="3"/>
  <c r="H123" i="3" s="1"/>
  <c r="J123" i="3" s="1"/>
  <c r="K123" i="3" s="1"/>
  <c r="F124" i="3"/>
  <c r="H124" i="3" s="1"/>
  <c r="J124" i="3" s="1"/>
  <c r="K124" i="3" s="1"/>
  <c r="F125" i="3"/>
  <c r="H125" i="3" s="1"/>
  <c r="J125" i="3" s="1"/>
  <c r="K125" i="3" s="1"/>
  <c r="F126" i="3"/>
  <c r="H126" i="3" s="1"/>
  <c r="J126" i="3" s="1"/>
  <c r="K126" i="3" s="1"/>
  <c r="F127" i="3"/>
  <c r="H127" i="3" s="1"/>
  <c r="J127" i="3" s="1"/>
  <c r="K127" i="3" s="1"/>
  <c r="F128" i="3"/>
  <c r="H128" i="3" s="1"/>
  <c r="J128" i="3" s="1"/>
  <c r="K128" i="3" s="1"/>
  <c r="F129" i="3"/>
  <c r="H129" i="3" s="1"/>
  <c r="J129" i="3" s="1"/>
  <c r="K129" i="3" s="1"/>
  <c r="F130" i="3"/>
  <c r="H130" i="3" s="1"/>
  <c r="J130" i="3" s="1"/>
  <c r="K130" i="3" s="1"/>
  <c r="F131" i="3"/>
  <c r="H131" i="3" s="1"/>
  <c r="J131" i="3" s="1"/>
  <c r="K131" i="3" s="1"/>
  <c r="F132" i="3"/>
  <c r="H132" i="3" s="1"/>
  <c r="J132" i="3" s="1"/>
  <c r="K132" i="3" s="1"/>
  <c r="F133" i="3"/>
  <c r="H133" i="3" s="1"/>
  <c r="J133" i="3" s="1"/>
  <c r="K133" i="3" s="1"/>
  <c r="F134" i="3"/>
  <c r="H134" i="3" s="1"/>
  <c r="J134" i="3" s="1"/>
  <c r="K134" i="3" s="1"/>
  <c r="F135" i="3"/>
  <c r="H135" i="3" s="1"/>
  <c r="J135" i="3" s="1"/>
  <c r="K135" i="3" s="1"/>
  <c r="F136" i="3"/>
  <c r="H136" i="3" s="1"/>
  <c r="J136" i="3" s="1"/>
  <c r="K136" i="3" s="1"/>
  <c r="F137" i="3"/>
  <c r="H137" i="3" s="1"/>
  <c r="J137" i="3" s="1"/>
  <c r="K137" i="3" s="1"/>
  <c r="F138" i="3"/>
  <c r="H138" i="3" s="1"/>
  <c r="J138" i="3" s="1"/>
  <c r="K138" i="3" s="1"/>
  <c r="F139" i="3"/>
  <c r="H139" i="3" s="1"/>
  <c r="J139" i="3" s="1"/>
  <c r="K139" i="3" s="1"/>
  <c r="F140" i="3"/>
  <c r="H140" i="3" s="1"/>
  <c r="J140" i="3" s="1"/>
  <c r="K140" i="3" s="1"/>
  <c r="F141" i="3"/>
  <c r="H141" i="3" s="1"/>
  <c r="J141" i="3" s="1"/>
  <c r="K141" i="3" s="1"/>
  <c r="F142" i="3"/>
  <c r="H142" i="3" s="1"/>
  <c r="J142" i="3" s="1"/>
  <c r="K142" i="3" s="1"/>
  <c r="F143" i="3"/>
  <c r="H143" i="3" s="1"/>
  <c r="J143" i="3" s="1"/>
  <c r="K143" i="3" s="1"/>
  <c r="F144" i="3"/>
  <c r="H144" i="3" s="1"/>
  <c r="J144" i="3" s="1"/>
  <c r="K144" i="3" s="1"/>
  <c r="F145" i="3"/>
  <c r="H145" i="3" s="1"/>
  <c r="J145" i="3" s="1"/>
  <c r="K145" i="3" s="1"/>
  <c r="F146" i="3"/>
  <c r="H146" i="3" s="1"/>
  <c r="J146" i="3" s="1"/>
  <c r="K146" i="3" s="1"/>
  <c r="F147" i="3"/>
  <c r="H147" i="3" s="1"/>
  <c r="J147" i="3" s="1"/>
  <c r="K147" i="3" s="1"/>
  <c r="F148" i="3"/>
  <c r="H148" i="3" s="1"/>
  <c r="J148" i="3" s="1"/>
  <c r="K148" i="3" s="1"/>
  <c r="F149" i="3"/>
  <c r="H149" i="3" s="1"/>
  <c r="J149" i="3" s="1"/>
  <c r="K149" i="3" s="1"/>
  <c r="F150" i="3"/>
  <c r="H150" i="3" s="1"/>
  <c r="J150" i="3" s="1"/>
  <c r="K150" i="3" s="1"/>
  <c r="F151" i="3"/>
  <c r="H151" i="3" s="1"/>
  <c r="J151" i="3" s="1"/>
  <c r="K151" i="3" s="1"/>
  <c r="F152" i="3"/>
  <c r="H152" i="3" s="1"/>
  <c r="J152" i="3" s="1"/>
  <c r="K152" i="3" s="1"/>
  <c r="F153" i="3"/>
  <c r="H153" i="3" s="1"/>
  <c r="J153" i="3" s="1"/>
  <c r="K153" i="3" s="1"/>
  <c r="F154" i="3"/>
  <c r="H154" i="3" s="1"/>
  <c r="J154" i="3" s="1"/>
  <c r="K154" i="3" s="1"/>
  <c r="F155" i="3"/>
  <c r="H155" i="3" s="1"/>
  <c r="J155" i="3" s="1"/>
  <c r="K155" i="3" s="1"/>
  <c r="F156" i="3"/>
  <c r="H156" i="3" s="1"/>
  <c r="J156" i="3" s="1"/>
  <c r="K156" i="3" s="1"/>
  <c r="F157" i="3"/>
  <c r="H157" i="3" s="1"/>
  <c r="J157" i="3" s="1"/>
  <c r="K157" i="3" s="1"/>
  <c r="F158" i="3"/>
  <c r="H158" i="3" s="1"/>
  <c r="J158" i="3" s="1"/>
  <c r="K158" i="3" s="1"/>
  <c r="F159" i="3"/>
  <c r="H159" i="3" s="1"/>
  <c r="J159" i="3" s="1"/>
  <c r="K159" i="3" s="1"/>
  <c r="F160" i="3"/>
  <c r="H160" i="3" s="1"/>
  <c r="J160" i="3" s="1"/>
  <c r="K160" i="3" s="1"/>
  <c r="F161" i="3"/>
  <c r="H161" i="3" s="1"/>
  <c r="J161" i="3" s="1"/>
  <c r="K161" i="3" s="1"/>
  <c r="F162" i="3"/>
  <c r="H162" i="3" s="1"/>
  <c r="J162" i="3" s="1"/>
  <c r="K162" i="3" s="1"/>
  <c r="F163" i="3"/>
  <c r="H163" i="3" s="1"/>
  <c r="J163" i="3" s="1"/>
  <c r="K163" i="3" s="1"/>
  <c r="F164" i="3"/>
  <c r="H164" i="3" s="1"/>
  <c r="J164" i="3" s="1"/>
  <c r="K164" i="3" s="1"/>
  <c r="F165" i="3"/>
  <c r="H165" i="3" s="1"/>
  <c r="J165" i="3" s="1"/>
  <c r="K165" i="3" s="1"/>
  <c r="F166" i="3"/>
  <c r="H166" i="3" s="1"/>
  <c r="J166" i="3" s="1"/>
  <c r="K166" i="3" s="1"/>
  <c r="F167" i="3"/>
  <c r="H167" i="3" s="1"/>
  <c r="J167" i="3" s="1"/>
  <c r="K167" i="3" s="1"/>
  <c r="F168" i="3"/>
  <c r="H168" i="3" s="1"/>
  <c r="J168" i="3" s="1"/>
  <c r="K168" i="3" s="1"/>
  <c r="F169" i="3"/>
  <c r="H169" i="3" s="1"/>
  <c r="J169" i="3" s="1"/>
  <c r="K169" i="3" s="1"/>
  <c r="F170" i="3"/>
  <c r="H170" i="3" s="1"/>
  <c r="J170" i="3" s="1"/>
  <c r="K170" i="3" s="1"/>
  <c r="F171" i="3"/>
  <c r="H171" i="3" s="1"/>
  <c r="J171" i="3" s="1"/>
  <c r="K171" i="3" s="1"/>
  <c r="F172" i="3"/>
  <c r="H172" i="3" s="1"/>
  <c r="J172" i="3" s="1"/>
  <c r="K172" i="3" s="1"/>
  <c r="F173" i="3"/>
  <c r="H173" i="3" s="1"/>
  <c r="J173" i="3" s="1"/>
  <c r="K173" i="3" s="1"/>
  <c r="F174" i="3"/>
  <c r="H174" i="3" s="1"/>
  <c r="J174" i="3" s="1"/>
  <c r="K174" i="3" s="1"/>
  <c r="F175" i="3"/>
  <c r="H175" i="3" s="1"/>
  <c r="J175" i="3" s="1"/>
  <c r="K175" i="3" s="1"/>
  <c r="F176" i="3"/>
  <c r="H176" i="3" s="1"/>
  <c r="J176" i="3" s="1"/>
  <c r="K176" i="3" s="1"/>
  <c r="F177" i="3"/>
  <c r="H177" i="3" s="1"/>
  <c r="J177" i="3" s="1"/>
  <c r="K177" i="3" s="1"/>
  <c r="F178" i="3"/>
  <c r="H178" i="3" s="1"/>
  <c r="J178" i="3" s="1"/>
  <c r="K178" i="3" s="1"/>
  <c r="F179" i="3"/>
  <c r="H179" i="3" s="1"/>
  <c r="J179" i="3" s="1"/>
  <c r="K179" i="3" s="1"/>
  <c r="F180" i="3"/>
  <c r="H180" i="3" s="1"/>
  <c r="J180" i="3" s="1"/>
  <c r="K180" i="3" s="1"/>
  <c r="F181" i="3"/>
  <c r="H181" i="3" s="1"/>
  <c r="J181" i="3" s="1"/>
  <c r="K181" i="3" s="1"/>
  <c r="F182" i="3"/>
  <c r="H182" i="3" s="1"/>
  <c r="J182" i="3" s="1"/>
  <c r="K182" i="3" s="1"/>
  <c r="F183" i="3"/>
  <c r="H183" i="3" s="1"/>
  <c r="J183" i="3" s="1"/>
  <c r="K183" i="3" s="1"/>
  <c r="F184" i="3"/>
  <c r="H184" i="3" s="1"/>
  <c r="J184" i="3" s="1"/>
  <c r="K184" i="3" s="1"/>
  <c r="F185" i="3"/>
  <c r="H185" i="3" s="1"/>
  <c r="J185" i="3" s="1"/>
  <c r="K185" i="3" s="1"/>
  <c r="F186" i="3"/>
  <c r="H186" i="3" s="1"/>
  <c r="J186" i="3" s="1"/>
  <c r="K186" i="3" s="1"/>
  <c r="F187" i="3"/>
  <c r="H187" i="3" s="1"/>
  <c r="J187" i="3" s="1"/>
  <c r="K187" i="3" s="1"/>
  <c r="F188" i="3"/>
  <c r="H188" i="3" s="1"/>
  <c r="J188" i="3" s="1"/>
  <c r="K188" i="3" s="1"/>
  <c r="F189" i="3"/>
  <c r="H189" i="3" s="1"/>
  <c r="J189" i="3" s="1"/>
  <c r="K189" i="3" s="1"/>
  <c r="F190" i="3"/>
  <c r="H190" i="3" s="1"/>
  <c r="J190" i="3" s="1"/>
  <c r="K190" i="3" s="1"/>
  <c r="F191" i="3"/>
  <c r="H191" i="3" s="1"/>
  <c r="J191" i="3" s="1"/>
  <c r="K191" i="3" s="1"/>
  <c r="F192" i="3"/>
  <c r="H192" i="3" s="1"/>
  <c r="J192" i="3" s="1"/>
  <c r="K192" i="3" s="1"/>
  <c r="F193" i="3"/>
  <c r="H193" i="3" s="1"/>
  <c r="J193" i="3" s="1"/>
  <c r="K193" i="3" s="1"/>
  <c r="F194" i="3"/>
  <c r="H194" i="3" s="1"/>
  <c r="J194" i="3" s="1"/>
  <c r="K194" i="3" s="1"/>
  <c r="F195" i="3"/>
  <c r="H195" i="3" s="1"/>
  <c r="J195" i="3" s="1"/>
  <c r="K195" i="3" s="1"/>
  <c r="F196" i="3"/>
  <c r="H196" i="3" s="1"/>
  <c r="J196" i="3" s="1"/>
  <c r="K196" i="3" s="1"/>
  <c r="F197" i="3"/>
  <c r="H197" i="3" s="1"/>
  <c r="J197" i="3" s="1"/>
  <c r="K197" i="3" s="1"/>
  <c r="F198" i="3"/>
  <c r="H198" i="3" s="1"/>
  <c r="J198" i="3" s="1"/>
  <c r="K198" i="3" s="1"/>
  <c r="F199" i="3"/>
  <c r="H199" i="3" s="1"/>
  <c r="J199" i="3" s="1"/>
  <c r="K199" i="3" s="1"/>
  <c r="F200" i="3"/>
  <c r="H200" i="3" s="1"/>
  <c r="J200" i="3" s="1"/>
  <c r="K200" i="3" s="1"/>
  <c r="F201" i="3"/>
  <c r="H201" i="3" s="1"/>
  <c r="J201" i="3" s="1"/>
  <c r="K201" i="3" s="1"/>
  <c r="F202" i="3"/>
  <c r="H202" i="3" s="1"/>
  <c r="J202" i="3" s="1"/>
  <c r="K202" i="3" s="1"/>
  <c r="F203" i="3"/>
  <c r="H203" i="3" s="1"/>
  <c r="J203" i="3" s="1"/>
  <c r="K203" i="3" s="1"/>
  <c r="F204" i="3"/>
  <c r="H204" i="3" s="1"/>
  <c r="J204" i="3" s="1"/>
  <c r="K204" i="3" s="1"/>
  <c r="F205" i="3"/>
  <c r="H205" i="3" s="1"/>
  <c r="J205" i="3" s="1"/>
  <c r="K205" i="3" s="1"/>
  <c r="F206" i="3"/>
  <c r="H206" i="3" s="1"/>
  <c r="J206" i="3" s="1"/>
  <c r="K206" i="3" s="1"/>
  <c r="F207" i="3"/>
  <c r="H207" i="3" s="1"/>
  <c r="J207" i="3" s="1"/>
  <c r="K207" i="3" s="1"/>
  <c r="F208" i="3"/>
  <c r="H208" i="3" s="1"/>
  <c r="J208" i="3" s="1"/>
  <c r="K208" i="3" s="1"/>
  <c r="F209" i="3"/>
  <c r="H209" i="3" s="1"/>
  <c r="J209" i="3" s="1"/>
  <c r="K209" i="3" s="1"/>
  <c r="F210" i="3"/>
  <c r="H210" i="3" s="1"/>
  <c r="J210" i="3" s="1"/>
  <c r="K210" i="3" s="1"/>
  <c r="F211" i="3"/>
  <c r="H211" i="3" s="1"/>
  <c r="J211" i="3" s="1"/>
  <c r="K211" i="3" s="1"/>
  <c r="F212" i="3"/>
  <c r="H212" i="3" s="1"/>
  <c r="J212" i="3" s="1"/>
  <c r="K212" i="3" s="1"/>
  <c r="F213" i="3"/>
  <c r="H213" i="3" s="1"/>
  <c r="J213" i="3" s="1"/>
  <c r="K213" i="3" s="1"/>
  <c r="F214" i="3"/>
  <c r="H214" i="3" s="1"/>
  <c r="J214" i="3" s="1"/>
  <c r="K214" i="3" s="1"/>
  <c r="F215" i="3"/>
  <c r="H215" i="3" s="1"/>
  <c r="J215" i="3" s="1"/>
  <c r="K215" i="3" s="1"/>
  <c r="F216" i="3"/>
  <c r="H216" i="3" s="1"/>
  <c r="J216" i="3" s="1"/>
  <c r="K216" i="3" s="1"/>
  <c r="F217" i="3"/>
  <c r="H217" i="3" s="1"/>
  <c r="J217" i="3" s="1"/>
  <c r="K217" i="3" s="1"/>
  <c r="F218" i="3"/>
  <c r="F219" i="3"/>
  <c r="F220" i="3"/>
  <c r="H220" i="3" s="1"/>
  <c r="J220" i="3" s="1"/>
  <c r="K220" i="3" s="1"/>
  <c r="F221" i="3"/>
  <c r="H221" i="3" s="1"/>
  <c r="J221" i="3" s="1"/>
  <c r="K221" i="3" s="1"/>
  <c r="F222" i="3"/>
  <c r="H222" i="3" s="1"/>
  <c r="J222" i="3" s="1"/>
  <c r="K222" i="3" s="1"/>
  <c r="F223" i="3"/>
  <c r="H223" i="3" s="1"/>
  <c r="J223" i="3" s="1"/>
  <c r="K223" i="3" s="1"/>
  <c r="F224" i="3"/>
  <c r="H224" i="3" s="1"/>
  <c r="J224" i="3" s="1"/>
  <c r="K224" i="3" s="1"/>
  <c r="F225" i="3"/>
  <c r="H225" i="3" s="1"/>
  <c r="J225" i="3" s="1"/>
  <c r="K225" i="3" s="1"/>
  <c r="F226" i="3"/>
  <c r="H226" i="3" s="1"/>
  <c r="J226" i="3" s="1"/>
  <c r="K226" i="3" s="1"/>
  <c r="F227" i="3"/>
  <c r="H227" i="3" s="1"/>
  <c r="J227" i="3" s="1"/>
  <c r="K227" i="3" s="1"/>
  <c r="F228" i="3"/>
  <c r="H228" i="3" s="1"/>
  <c r="J228" i="3" s="1"/>
  <c r="K228" i="3" s="1"/>
  <c r="F229" i="3"/>
  <c r="H229" i="3" s="1"/>
  <c r="J229" i="3" s="1"/>
  <c r="K229" i="3" s="1"/>
  <c r="F230" i="3"/>
  <c r="H230" i="3" s="1"/>
  <c r="J230" i="3" s="1"/>
  <c r="K230" i="3" s="1"/>
  <c r="F231" i="3"/>
  <c r="H231" i="3" s="1"/>
  <c r="J231" i="3" s="1"/>
  <c r="K231" i="3" s="1"/>
  <c r="F232" i="3"/>
  <c r="H232" i="3" s="1"/>
  <c r="J232" i="3" s="1"/>
  <c r="K232" i="3" s="1"/>
  <c r="F233" i="3"/>
  <c r="H233" i="3" s="1"/>
  <c r="J233" i="3" s="1"/>
  <c r="K233" i="3" s="1"/>
  <c r="F234" i="3"/>
  <c r="H234" i="3" s="1"/>
  <c r="J234" i="3" s="1"/>
  <c r="K234" i="3" s="1"/>
  <c r="F235" i="3"/>
  <c r="H235" i="3" s="1"/>
  <c r="J235" i="3" s="1"/>
  <c r="K235" i="3" s="1"/>
  <c r="F236" i="3"/>
  <c r="H236" i="3" s="1"/>
  <c r="J236" i="3" s="1"/>
  <c r="K236" i="3" s="1"/>
  <c r="F237" i="3"/>
  <c r="H237" i="3" s="1"/>
  <c r="J237" i="3" s="1"/>
  <c r="K237" i="3" s="1"/>
  <c r="F4" i="3"/>
  <c r="H4" i="3" s="1"/>
  <c r="J4" i="3" s="1"/>
  <c r="K4" i="3" s="1"/>
  <c r="M10" i="1"/>
  <c r="J6" i="1"/>
  <c r="I14" i="1"/>
  <c r="I12" i="1"/>
  <c r="I10" i="1"/>
  <c r="I6" i="1"/>
  <c r="H6" i="1"/>
  <c r="F239" i="3" l="1"/>
  <c r="H239" i="3" s="1"/>
  <c r="J239" i="3" s="1"/>
  <c r="K239" i="3" s="1"/>
</calcChain>
</file>

<file path=xl/sharedStrings.xml><?xml version="1.0" encoding="utf-8"?>
<sst xmlns="http://schemas.openxmlformats.org/spreadsheetml/2006/main" count="1047" uniqueCount="781">
  <si>
    <t>translators</t>
  </si>
  <si>
    <t>priests and church and mosques</t>
  </si>
  <si>
    <t>professionals</t>
  </si>
  <si>
    <t>Flag</t>
  </si>
  <si>
    <t>Country</t>
  </si>
  <si>
    <t>2024 (Live)</t>
  </si>
  <si>
    <t>2023 Population</t>
  </si>
  <si>
    <t>Area (km²)</t>
  </si>
  <si>
    <t>Land Area (km²)</t>
  </si>
  <si>
    <t>Density (/km²)</t>
  </si>
  <si>
    <t>Growth Rate</t>
  </si>
  <si>
    <t>World %</t>
  </si>
  <si>
    <t>Rank</t>
  </si>
  <si>
    <t>UN Member</t>
  </si>
  <si>
    <t>India</t>
  </si>
  <si>
    <t>3.3M</t>
  </si>
  <si>
    <t>3M</t>
  </si>
  <si>
    <t>0.92%</t>
  </si>
  <si>
    <t>18.01%</t>
  </si>
  <si>
    <t>China</t>
  </si>
  <si>
    <t>9.7M</t>
  </si>
  <si>
    <t>9.4M</t>
  </si>
  <si>
    <t>-0.03%</t>
  </si>
  <si>
    <t>17.8%</t>
  </si>
  <si>
    <t>United States</t>
  </si>
  <si>
    <t>9.1M</t>
  </si>
  <si>
    <t>0.53%</t>
  </si>
  <si>
    <t>4.27%</t>
  </si>
  <si>
    <t>Indonesia</t>
  </si>
  <si>
    <t>1.9M</t>
  </si>
  <si>
    <t>0.82%</t>
  </si>
  <si>
    <t>3.5%</t>
  </si>
  <si>
    <t>Pakistan</t>
  </si>
  <si>
    <t>881.9K</t>
  </si>
  <si>
    <t>770.9K</t>
  </si>
  <si>
    <t>1.96%</t>
  </si>
  <si>
    <t>3.06%</t>
  </si>
  <si>
    <t>Nigeria</t>
  </si>
  <si>
    <t>923.8K</t>
  </si>
  <si>
    <t>910.8K</t>
  </si>
  <si>
    <t>2.39%</t>
  </si>
  <si>
    <t>2.86%</t>
  </si>
  <si>
    <t>Brazil</t>
  </si>
  <si>
    <t>8.5M</t>
  </si>
  <si>
    <t>8.4M</t>
  </si>
  <si>
    <t>0.56%</t>
  </si>
  <si>
    <t>2.72%</t>
  </si>
  <si>
    <t>Bangladesh</t>
  </si>
  <si>
    <t>147.6K</t>
  </si>
  <si>
    <t>130.2K</t>
  </si>
  <si>
    <t>1.01%</t>
  </si>
  <si>
    <t>2.18%</t>
  </si>
  <si>
    <t>Russia</t>
  </si>
  <si>
    <t>17.1M</t>
  </si>
  <si>
    <t>16.4M</t>
  </si>
  <si>
    <t>-0.34%</t>
  </si>
  <si>
    <t>1.8%</t>
  </si>
  <si>
    <t>Ethiopia</t>
  </si>
  <si>
    <t>1.1M</t>
  </si>
  <si>
    <t>2.52%</t>
  </si>
  <si>
    <t>1.62%</t>
  </si>
  <si>
    <t>Mexico</t>
  </si>
  <si>
    <t>2M</t>
  </si>
  <si>
    <t>0.73%</t>
  </si>
  <si>
    <t>Japan</t>
  </si>
  <si>
    <t>377.9K</t>
  </si>
  <si>
    <t>364.5K</t>
  </si>
  <si>
    <t>-0.54%</t>
  </si>
  <si>
    <t>1.53%</t>
  </si>
  <si>
    <t>Philippines</t>
  </si>
  <si>
    <t>342.4K</t>
  </si>
  <si>
    <t>298.2K</t>
  </si>
  <si>
    <t>1.51%</t>
  </si>
  <si>
    <t>1.49%</t>
  </si>
  <si>
    <t>Egypt</t>
  </si>
  <si>
    <t>1M</t>
  </si>
  <si>
    <t>1.57%</t>
  </si>
  <si>
    <t>1.43%</t>
  </si>
  <si>
    <t>DR Congo</t>
  </si>
  <si>
    <t>2.3M</t>
  </si>
  <si>
    <t>3.29%</t>
  </si>
  <si>
    <t>1.32%</t>
  </si>
  <si>
    <t>Vietnam</t>
  </si>
  <si>
    <t>331.2K</t>
  </si>
  <si>
    <t>313.4K</t>
  </si>
  <si>
    <t>0.65%</t>
  </si>
  <si>
    <t>1.24%</t>
  </si>
  <si>
    <t>Iran</t>
  </si>
  <si>
    <t>1.6M</t>
  </si>
  <si>
    <t>0.71%</t>
  </si>
  <si>
    <t>1.12%</t>
  </si>
  <si>
    <t>Turkey</t>
  </si>
  <si>
    <t>783.6K</t>
  </si>
  <si>
    <t>0.52%</t>
  </si>
  <si>
    <t>1.08%</t>
  </si>
  <si>
    <t>Germany</t>
  </si>
  <si>
    <t>357.1K</t>
  </si>
  <si>
    <t>349.4K</t>
  </si>
  <si>
    <t>-0.05%</t>
  </si>
  <si>
    <t>1.04%</t>
  </si>
  <si>
    <t>Thailand</t>
  </si>
  <si>
    <t>513.1K</t>
  </si>
  <si>
    <t>510.9K</t>
  </si>
  <si>
    <t>0.12%</t>
  </si>
  <si>
    <t>0.9%</t>
  </si>
  <si>
    <t>Tanzania</t>
  </si>
  <si>
    <t>945.1K</t>
  </si>
  <si>
    <t>885.8K</t>
  </si>
  <si>
    <t>2.94%</t>
  </si>
  <si>
    <t>0.87%</t>
  </si>
  <si>
    <t>United Kingdom</t>
  </si>
  <si>
    <t>242.9K</t>
  </si>
  <si>
    <t>241.9K</t>
  </si>
  <si>
    <t>0.33%</t>
  </si>
  <si>
    <t>0.85%</t>
  </si>
  <si>
    <t>France</t>
  </si>
  <si>
    <t>551.7K</t>
  </si>
  <si>
    <t>547.6K</t>
  </si>
  <si>
    <t>0.19%</t>
  </si>
  <si>
    <t>0.81%</t>
  </si>
  <si>
    <t>South Africa</t>
  </si>
  <si>
    <t>1.2M</t>
  </si>
  <si>
    <t>0.76%</t>
  </si>
  <si>
    <t>Italy</t>
  </si>
  <si>
    <t>301.3K</t>
  </si>
  <si>
    <t>295.7K</t>
  </si>
  <si>
    <t>-0.29%</t>
  </si>
  <si>
    <t>Kenya</t>
  </si>
  <si>
    <t>580.4K</t>
  </si>
  <si>
    <t>569.1K</t>
  </si>
  <si>
    <t>0.7%</t>
  </si>
  <si>
    <t>Myanmar</t>
  </si>
  <si>
    <t>676.6K</t>
  </si>
  <si>
    <t>652.7K</t>
  </si>
  <si>
    <t>0.69%</t>
  </si>
  <si>
    <t>Colombia</t>
  </si>
  <si>
    <t>0.49%</t>
  </si>
  <si>
    <t>South Korea</t>
  </si>
  <si>
    <t>100.2K</t>
  </si>
  <si>
    <t>97.6K</t>
  </si>
  <si>
    <t>-0.08%</t>
  </si>
  <si>
    <t>Uganda</t>
  </si>
  <si>
    <t>241.6K</t>
  </si>
  <si>
    <t>200.5K</t>
  </si>
  <si>
    <t>2.76%</t>
  </si>
  <si>
    <t>0.62%</t>
  </si>
  <si>
    <t>Sudan</t>
  </si>
  <si>
    <t>2.6%</t>
  </si>
  <si>
    <t>Spain</t>
  </si>
  <si>
    <t>506K</t>
  </si>
  <si>
    <t>499.6K</t>
  </si>
  <si>
    <t>-0.1%</t>
  </si>
  <si>
    <t>0.59%</t>
  </si>
  <si>
    <t>Iraq</t>
  </si>
  <si>
    <t>438.3K</t>
  </si>
  <si>
    <t>434.1K</t>
  </si>
  <si>
    <t>2.24%</t>
  </si>
  <si>
    <t>0.58%</t>
  </si>
  <si>
    <t>Algeria</t>
  </si>
  <si>
    <t>2.4M</t>
  </si>
  <si>
    <t>1.47%</t>
  </si>
  <si>
    <t>Argentina</t>
  </si>
  <si>
    <t>2.8M</t>
  </si>
  <si>
    <t>2.7M</t>
  </si>
  <si>
    <t>Afghanistan</t>
  </si>
  <si>
    <t>652.2K</t>
  </si>
  <si>
    <t>2.68%</t>
  </si>
  <si>
    <t>0.54%</t>
  </si>
  <si>
    <t>Poland</t>
  </si>
  <si>
    <t>312.7K</t>
  </si>
  <si>
    <t>306.1K</t>
  </si>
  <si>
    <t>-1.96%</t>
  </si>
  <si>
    <t>0.5%</t>
  </si>
  <si>
    <t>Canada</t>
  </si>
  <si>
    <t>10M</t>
  </si>
  <si>
    <t>9M</t>
  </si>
  <si>
    <t>0.84%</t>
  </si>
  <si>
    <t>Morocco</t>
  </si>
  <si>
    <t>446.6K</t>
  </si>
  <si>
    <t>446.3K</t>
  </si>
  <si>
    <t>0.98%</t>
  </si>
  <si>
    <t>0.48%</t>
  </si>
  <si>
    <t>Ukraine</t>
  </si>
  <si>
    <t>603.5K</t>
  </si>
  <si>
    <t>579.4K</t>
  </si>
  <si>
    <t>3.25%</t>
  </si>
  <si>
    <t>0.47%</t>
  </si>
  <si>
    <t>Angola</t>
  </si>
  <si>
    <t>3.05%</t>
  </si>
  <si>
    <t>Saudi Arabia</t>
  </si>
  <si>
    <t>2.1M</t>
  </si>
  <si>
    <t>Uzbekistan</t>
  </si>
  <si>
    <t>447.4K</t>
  </si>
  <si>
    <t>440.6K</t>
  </si>
  <si>
    <t>1.45%</t>
  </si>
  <si>
    <t>0.45%</t>
  </si>
  <si>
    <t>Yemen</t>
  </si>
  <si>
    <t>528K</t>
  </si>
  <si>
    <t>0.44%</t>
  </si>
  <si>
    <t>Mozambique</t>
  </si>
  <si>
    <t>801.6K</t>
  </si>
  <si>
    <t>786.4K</t>
  </si>
  <si>
    <t>2.84%</t>
  </si>
  <si>
    <t>Ghana</t>
  </si>
  <si>
    <t>238.5K</t>
  </si>
  <si>
    <t>227.5K</t>
  </si>
  <si>
    <t>1.92%</t>
  </si>
  <si>
    <t>0.43%</t>
  </si>
  <si>
    <t>Peru</t>
  </si>
  <si>
    <t>1.3M</t>
  </si>
  <si>
    <t>0.96%</t>
  </si>
  <si>
    <t>Malaysia</t>
  </si>
  <si>
    <t>330.8K</t>
  </si>
  <si>
    <t>328.6K</t>
  </si>
  <si>
    <t>1.06%</t>
  </si>
  <si>
    <t>Nepal</t>
  </si>
  <si>
    <t>147.2K</t>
  </si>
  <si>
    <t>143.3K</t>
  </si>
  <si>
    <t>1.11%</t>
  </si>
  <si>
    <t>0.39%</t>
  </si>
  <si>
    <t>Madagascar</t>
  </si>
  <si>
    <t>587K</t>
  </si>
  <si>
    <t>581.8K</t>
  </si>
  <si>
    <t>2.41%</t>
  </si>
  <si>
    <t>Ivory Coast</t>
  </si>
  <si>
    <t>322.5K</t>
  </si>
  <si>
    <t>318K</t>
  </si>
  <si>
    <t>2.53%</t>
  </si>
  <si>
    <t>0.37%</t>
  </si>
  <si>
    <t>Venezuela</t>
  </si>
  <si>
    <t>916.4K</t>
  </si>
  <si>
    <t>882K</t>
  </si>
  <si>
    <t>1.93%</t>
  </si>
  <si>
    <t>Cameroon</t>
  </si>
  <si>
    <t>475.4K</t>
  </si>
  <si>
    <t>472.7K</t>
  </si>
  <si>
    <t>2.61%</t>
  </si>
  <si>
    <t>Niger</t>
  </si>
  <si>
    <t>3.81%</t>
  </si>
  <si>
    <t>0.35%</t>
  </si>
  <si>
    <t>Australia</t>
  </si>
  <si>
    <t>7.7M</t>
  </si>
  <si>
    <t>North Korea</t>
  </si>
  <si>
    <t>120.5K</t>
  </si>
  <si>
    <t>120.4K</t>
  </si>
  <si>
    <t>0.32%</t>
  </si>
  <si>
    <t>Syria</t>
  </si>
  <si>
    <t>185.2K</t>
  </si>
  <si>
    <t>183.6K</t>
  </si>
  <si>
    <t>4.83%</t>
  </si>
  <si>
    <t>0.3%</t>
  </si>
  <si>
    <t>Mali</t>
  </si>
  <si>
    <t>3.1%</t>
  </si>
  <si>
    <t>Taiwan</t>
  </si>
  <si>
    <t>36.2K</t>
  </si>
  <si>
    <t>0.11%</t>
  </si>
  <si>
    <t>Burkina Faso</t>
  </si>
  <si>
    <t>273K</t>
  </si>
  <si>
    <t>273.6K</t>
  </si>
  <si>
    <t>Sri Lanka</t>
  </si>
  <si>
    <t>65.6K</t>
  </si>
  <si>
    <t>61.9K</t>
  </si>
  <si>
    <t>0.25%</t>
  </si>
  <si>
    <t>0.27%</t>
  </si>
  <si>
    <t>Malawi</t>
  </si>
  <si>
    <t>118.5K</t>
  </si>
  <si>
    <t>94.3K</t>
  </si>
  <si>
    <t>Zambia</t>
  </si>
  <si>
    <t>752.6K</t>
  </si>
  <si>
    <t>743.4K</t>
  </si>
  <si>
    <t>2.75%</t>
  </si>
  <si>
    <t>0.26%</t>
  </si>
  <si>
    <t>Kazakhstan</t>
  </si>
  <si>
    <t>1.13%</t>
  </si>
  <si>
    <t>Chile</t>
  </si>
  <si>
    <t>756.1K</t>
  </si>
  <si>
    <t>743.5K</t>
  </si>
  <si>
    <t>0.15%</t>
  </si>
  <si>
    <t>Romania</t>
  </si>
  <si>
    <t>238.4K</t>
  </si>
  <si>
    <t>230.1K</t>
  </si>
  <si>
    <t>-1.38%</t>
  </si>
  <si>
    <t>Chad</t>
  </si>
  <si>
    <t>3.11%</t>
  </si>
  <si>
    <t>0.24%</t>
  </si>
  <si>
    <t>Somalia</t>
  </si>
  <si>
    <t>637.7K</t>
  </si>
  <si>
    <t>627.3K</t>
  </si>
  <si>
    <t>0.23%</t>
  </si>
  <si>
    <t>Ecuador</t>
  </si>
  <si>
    <t>276.8K</t>
  </si>
  <si>
    <t>248.4K</t>
  </si>
  <si>
    <t>1.03%</t>
  </si>
  <si>
    <t>Guatemala</t>
  </si>
  <si>
    <t>108.9K</t>
  </si>
  <si>
    <t>107.2K</t>
  </si>
  <si>
    <t>Senegal</t>
  </si>
  <si>
    <t>196.7K</t>
  </si>
  <si>
    <t>192.5K</t>
  </si>
  <si>
    <t>2.58%</t>
  </si>
  <si>
    <t>Netherlands</t>
  </si>
  <si>
    <t>41.9K</t>
  </si>
  <si>
    <t>33.7K</t>
  </si>
  <si>
    <t>0.22%</t>
  </si>
  <si>
    <t>Cambodia</t>
  </si>
  <si>
    <t>181K</t>
  </si>
  <si>
    <t>176.5K</t>
  </si>
  <si>
    <t>0.21%</t>
  </si>
  <si>
    <t>Zimbabwe</t>
  </si>
  <si>
    <t>390.8K</t>
  </si>
  <si>
    <t>386.9K</t>
  </si>
  <si>
    <t>2.13%</t>
  </si>
  <si>
    <t>Guinea</t>
  </si>
  <si>
    <t>245.9K</t>
  </si>
  <si>
    <t>245.7K</t>
  </si>
  <si>
    <t>2.38%</t>
  </si>
  <si>
    <t>0.18%</t>
  </si>
  <si>
    <t>Rwanda</t>
  </si>
  <si>
    <t>26.3K</t>
  </si>
  <si>
    <t>24.7K</t>
  </si>
  <si>
    <t>2.27%</t>
  </si>
  <si>
    <t>Benin</t>
  </si>
  <si>
    <t>112.6K</t>
  </si>
  <si>
    <t>112.8K</t>
  </si>
  <si>
    <t>Burundi</t>
  </si>
  <si>
    <t>27.8K</t>
  </si>
  <si>
    <t>25.7K</t>
  </si>
  <si>
    <t>2.67%</t>
  </si>
  <si>
    <t>0.17%</t>
  </si>
  <si>
    <t>Bolivia</t>
  </si>
  <si>
    <t>1.44%</t>
  </si>
  <si>
    <t>0.16%</t>
  </si>
  <si>
    <t>Tunisia</t>
  </si>
  <si>
    <t>163.6K</t>
  </si>
  <si>
    <t>155.4K</t>
  </si>
  <si>
    <t>Haiti</t>
  </si>
  <si>
    <t>27.6K</t>
  </si>
  <si>
    <t>1.21%</t>
  </si>
  <si>
    <t>Belgium</t>
  </si>
  <si>
    <t>30.5K</t>
  </si>
  <si>
    <t>30.3K</t>
  </si>
  <si>
    <t>Dominican Republic</t>
  </si>
  <si>
    <t>48.7K</t>
  </si>
  <si>
    <t>48.3K</t>
  </si>
  <si>
    <t>0.89%</t>
  </si>
  <si>
    <t>0.14%</t>
  </si>
  <si>
    <t>Jordan</t>
  </si>
  <si>
    <t>89.3K</t>
  </si>
  <si>
    <t>88.8K</t>
  </si>
  <si>
    <t>0.42%</t>
  </si>
  <si>
    <t>South Sudan</t>
  </si>
  <si>
    <t>619.7K</t>
  </si>
  <si>
    <t>631.9K</t>
  </si>
  <si>
    <t>1.7%</t>
  </si>
  <si>
    <t>Cuba</t>
  </si>
  <si>
    <t>109.9K</t>
  </si>
  <si>
    <t>103.8K</t>
  </si>
  <si>
    <t>-0.18%</t>
  </si>
  <si>
    <t>Honduras</t>
  </si>
  <si>
    <t>112.5K</t>
  </si>
  <si>
    <t>111.9K</t>
  </si>
  <si>
    <t>1.56%</t>
  </si>
  <si>
    <t>0.13%</t>
  </si>
  <si>
    <t>Sweden</t>
  </si>
  <si>
    <t>450.3K</t>
  </si>
  <si>
    <t>407.3K</t>
  </si>
  <si>
    <t>Papua New Guinea</t>
  </si>
  <si>
    <t>462.8K</t>
  </si>
  <si>
    <t>452.9K</t>
  </si>
  <si>
    <t>Czech Republic</t>
  </si>
  <si>
    <t>78.9K</t>
  </si>
  <si>
    <t>77.2K</t>
  </si>
  <si>
    <t>0.08%</t>
  </si>
  <si>
    <t>Azerbaijan</t>
  </si>
  <si>
    <t>86.6K</t>
  </si>
  <si>
    <t>82.6K</t>
  </si>
  <si>
    <t>Tajikistan</t>
  </si>
  <si>
    <t>143.1K</t>
  </si>
  <si>
    <t>138.8K</t>
  </si>
  <si>
    <t>1.85%</t>
  </si>
  <si>
    <t>Greece</t>
  </si>
  <si>
    <t>132K</t>
  </si>
  <si>
    <t>128.9K</t>
  </si>
  <si>
    <t>-0.37%</t>
  </si>
  <si>
    <t>Portugal</t>
  </si>
  <si>
    <t>92.1K</t>
  </si>
  <si>
    <t>91.6K</t>
  </si>
  <si>
    <t>-0.24%</t>
  </si>
  <si>
    <t>Hungary</t>
  </si>
  <si>
    <t>93K</t>
  </si>
  <si>
    <t>91.3K</t>
  </si>
  <si>
    <t>-1.59%</t>
  </si>
  <si>
    <t>United Arab Emirates</t>
  </si>
  <si>
    <t>83.6K</t>
  </si>
  <si>
    <t>71K</t>
  </si>
  <si>
    <t>0.79%</t>
  </si>
  <si>
    <t>Belarus</t>
  </si>
  <si>
    <t>207.6K</t>
  </si>
  <si>
    <t>203K</t>
  </si>
  <si>
    <t>-0.45%</t>
  </si>
  <si>
    <t>Israel</t>
  </si>
  <si>
    <t>20.8K</t>
  </si>
  <si>
    <t>21.6K</t>
  </si>
  <si>
    <t>Togo</t>
  </si>
  <si>
    <t>56.8K</t>
  </si>
  <si>
    <t>54.4K</t>
  </si>
  <si>
    <t>2.29%</t>
  </si>
  <si>
    <t>Sierra Leone</t>
  </si>
  <si>
    <t>71.7K</t>
  </si>
  <si>
    <t>72.2K</t>
  </si>
  <si>
    <t>Austria</t>
  </si>
  <si>
    <t>83.9K</t>
  </si>
  <si>
    <t>82.5K</t>
  </si>
  <si>
    <t>0.2%</t>
  </si>
  <si>
    <t>Switzerland</t>
  </si>
  <si>
    <t>41.3K</t>
  </si>
  <si>
    <t>39.5K</t>
  </si>
  <si>
    <t>Laos</t>
  </si>
  <si>
    <t>236.8K</t>
  </si>
  <si>
    <t>230.8K</t>
  </si>
  <si>
    <t>1.35%</t>
  </si>
  <si>
    <t>0.1%</t>
  </si>
  <si>
    <t>Hong Kong</t>
  </si>
  <si>
    <t>1.1K</t>
  </si>
  <si>
    <t>0.07%</t>
  </si>
  <si>
    <t>0.09%</t>
  </si>
  <si>
    <t>Nicaragua</t>
  </si>
  <si>
    <t>130.4K</t>
  </si>
  <si>
    <t>120.3K</t>
  </si>
  <si>
    <t>1.37%</t>
  </si>
  <si>
    <t>Serbia</t>
  </si>
  <si>
    <t>88.4K</t>
  </si>
  <si>
    <t>87.5K</t>
  </si>
  <si>
    <t>-0.73%</t>
  </si>
  <si>
    <t>Libya</t>
  </si>
  <si>
    <t>1.8M</t>
  </si>
  <si>
    <t>1.1%</t>
  </si>
  <si>
    <t>Paraguay</t>
  </si>
  <si>
    <t>406.8K</t>
  </si>
  <si>
    <t>397.3K</t>
  </si>
  <si>
    <t>1.25%</t>
  </si>
  <si>
    <t>Kyrgyzstan</t>
  </si>
  <si>
    <t>200K</t>
  </si>
  <si>
    <t>191.8K</t>
  </si>
  <si>
    <t>1.55%</t>
  </si>
  <si>
    <t>Bulgaria</t>
  </si>
  <si>
    <t>110.9K</t>
  </si>
  <si>
    <t>108.6K</t>
  </si>
  <si>
    <t>-1.03%</t>
  </si>
  <si>
    <t>Turkmenistan</t>
  </si>
  <si>
    <t>488.1K</t>
  </si>
  <si>
    <t>469.9K</t>
  </si>
  <si>
    <t>1.26%</t>
  </si>
  <si>
    <t>El Salvador</t>
  </si>
  <si>
    <t>21K</t>
  </si>
  <si>
    <t>20.7K</t>
  </si>
  <si>
    <t>Republic of the Congo</t>
  </si>
  <si>
    <t>342K</t>
  </si>
  <si>
    <t>341.5K</t>
  </si>
  <si>
    <t>2.25%</t>
  </si>
  <si>
    <t>Singapore</t>
  </si>
  <si>
    <t>0.63%</t>
  </si>
  <si>
    <t>Denmark</t>
  </si>
  <si>
    <t>43.1K</t>
  </si>
  <si>
    <t>40K</t>
  </si>
  <si>
    <t>Central African Republic</t>
  </si>
  <si>
    <t>623K</t>
  </si>
  <si>
    <t>3.02%</t>
  </si>
  <si>
    <t>Slovakia</t>
  </si>
  <si>
    <t>49K</t>
  </si>
  <si>
    <t>Finland</t>
  </si>
  <si>
    <t>338.4K</t>
  </si>
  <si>
    <t>303.9K</t>
  </si>
  <si>
    <t>Liberia</t>
  </si>
  <si>
    <t>111.4K</t>
  </si>
  <si>
    <t>96.3K</t>
  </si>
  <si>
    <t>2.19%</t>
  </si>
  <si>
    <t>Norway</t>
  </si>
  <si>
    <t>323.8K</t>
  </si>
  <si>
    <t>364.3K</t>
  </si>
  <si>
    <t>Palestine</t>
  </si>
  <si>
    <t>6.2K</t>
  </si>
  <si>
    <t>6K</t>
  </si>
  <si>
    <t>2.3%</t>
  </si>
  <si>
    <t>New Zealand</t>
  </si>
  <si>
    <t>270.5K</t>
  </si>
  <si>
    <t>263.3K</t>
  </si>
  <si>
    <t>0.8%</t>
  </si>
  <si>
    <t>Costa Rica</t>
  </si>
  <si>
    <t>51.1K</t>
  </si>
  <si>
    <t>0.66%</t>
  </si>
  <si>
    <t>Lebanon</t>
  </si>
  <si>
    <t>10.5K</t>
  </si>
  <si>
    <t>10.2K</t>
  </si>
  <si>
    <t>-2.52%</t>
  </si>
  <si>
    <t>Ireland</t>
  </si>
  <si>
    <t>70.3K</t>
  </si>
  <si>
    <t>68.9K</t>
  </si>
  <si>
    <t>0.64%</t>
  </si>
  <si>
    <t>0.06%</t>
  </si>
  <si>
    <t>Mauritania</t>
  </si>
  <si>
    <t>2.69%</t>
  </si>
  <si>
    <t>Oman</t>
  </si>
  <si>
    <t>309.5K</t>
  </si>
  <si>
    <t>Panama</t>
  </si>
  <si>
    <t>75.4K</t>
  </si>
  <si>
    <t>74.2K</t>
  </si>
  <si>
    <t>1.34%</t>
  </si>
  <si>
    <t>Kuwait</t>
  </si>
  <si>
    <t>17.8K</t>
  </si>
  <si>
    <t>0.91%</t>
  </si>
  <si>
    <t>0.05%</t>
  </si>
  <si>
    <t>Croatia</t>
  </si>
  <si>
    <t>56.6K</t>
  </si>
  <si>
    <t>56K</t>
  </si>
  <si>
    <t>-0.55%</t>
  </si>
  <si>
    <t>Eritrea</t>
  </si>
  <si>
    <t>117.6K</t>
  </si>
  <si>
    <t>121K</t>
  </si>
  <si>
    <t>1.83%</t>
  </si>
  <si>
    <t>Georgia</t>
  </si>
  <si>
    <t>69.7K</t>
  </si>
  <si>
    <t>69.5K</t>
  </si>
  <si>
    <t>Mongolia</t>
  </si>
  <si>
    <t>0.04%</t>
  </si>
  <si>
    <t>Uruguay</t>
  </si>
  <si>
    <t>175K</t>
  </si>
  <si>
    <t>0.01%</t>
  </si>
  <si>
    <t>Moldova</t>
  </si>
  <si>
    <t>33.8K</t>
  </si>
  <si>
    <t>32.9K</t>
  </si>
  <si>
    <t>-3.09%</t>
  </si>
  <si>
    <t>Puerto Rico</t>
  </si>
  <si>
    <t>8.9K</t>
  </si>
  <si>
    <t>Bosnia and Herzegovina</t>
  </si>
  <si>
    <t>51.2K</t>
  </si>
  <si>
    <t>-0.51%</t>
  </si>
  <si>
    <t>Gambia</t>
  </si>
  <si>
    <t>10.7K</t>
  </si>
  <si>
    <t>10.1K</t>
  </si>
  <si>
    <t>2.47%</t>
  </si>
  <si>
    <t>Albania</t>
  </si>
  <si>
    <t>28.7K</t>
  </si>
  <si>
    <t>27.4K</t>
  </si>
  <si>
    <t>-0.23%</t>
  </si>
  <si>
    <t>Jamaica</t>
  </si>
  <si>
    <t>11K</t>
  </si>
  <si>
    <t>10.8K</t>
  </si>
  <si>
    <t>Armenia</t>
  </si>
  <si>
    <t>29.7K</t>
  </si>
  <si>
    <t>28.5K</t>
  </si>
  <si>
    <t>0.03%</t>
  </si>
  <si>
    <t>Qatar</t>
  </si>
  <si>
    <t>11.6K</t>
  </si>
  <si>
    <t>11.5K</t>
  </si>
  <si>
    <t>Botswana</t>
  </si>
  <si>
    <t>582K</t>
  </si>
  <si>
    <t>566.7K</t>
  </si>
  <si>
    <t>1.66%</t>
  </si>
  <si>
    <t>Lithuania</t>
  </si>
  <si>
    <t>65.3K</t>
  </si>
  <si>
    <t>62.6K</t>
  </si>
  <si>
    <t>-0.94%</t>
  </si>
  <si>
    <t>Namibia</t>
  </si>
  <si>
    <t>825.6K</t>
  </si>
  <si>
    <t>823.3K</t>
  </si>
  <si>
    <t>1.6%</t>
  </si>
  <si>
    <t>Gabon</t>
  </si>
  <si>
    <t>267.7K</t>
  </si>
  <si>
    <t>257.7K</t>
  </si>
  <si>
    <t>1.97%</t>
  </si>
  <si>
    <t>Lesotho</t>
  </si>
  <si>
    <t>30.4K</t>
  </si>
  <si>
    <t>Guinea Bissau</t>
  </si>
  <si>
    <t>36.1K</t>
  </si>
  <si>
    <t>28.1K</t>
  </si>
  <si>
    <t>2.15%</t>
  </si>
  <si>
    <t>Slovenia</t>
  </si>
  <si>
    <t>20.3K</t>
  </si>
  <si>
    <t>20.1K</t>
  </si>
  <si>
    <t>North Macedonia</t>
  </si>
  <si>
    <t>25.2K</t>
  </si>
  <si>
    <t>-0.14%</t>
  </si>
  <si>
    <t>Latvia</t>
  </si>
  <si>
    <t>64.6K</t>
  </si>
  <si>
    <t>62.2K</t>
  </si>
  <si>
    <t>-1.09%</t>
  </si>
  <si>
    <t>0.02%</t>
  </si>
  <si>
    <t>Equatorial Guinea</t>
  </si>
  <si>
    <t>2.35%</t>
  </si>
  <si>
    <t>Trinidad and Tobago</t>
  </si>
  <si>
    <t>5.1K</t>
  </si>
  <si>
    <t>Bahrain</t>
  </si>
  <si>
    <t>Timor Leste</t>
  </si>
  <si>
    <t>14.9K</t>
  </si>
  <si>
    <t>1.42%</t>
  </si>
  <si>
    <t>Estonia</t>
  </si>
  <si>
    <t>45.2K</t>
  </si>
  <si>
    <t>42.8K</t>
  </si>
  <si>
    <t>-0.28%</t>
  </si>
  <si>
    <t>Mauritius</t>
  </si>
  <si>
    <t>2K</t>
  </si>
  <si>
    <t>Cyprus</t>
  </si>
  <si>
    <t>9.3K</t>
  </si>
  <si>
    <t>9.2K</t>
  </si>
  <si>
    <t>Eswatini</t>
  </si>
  <si>
    <t>17.4K</t>
  </si>
  <si>
    <t>17.2K</t>
  </si>
  <si>
    <t>0.93%</t>
  </si>
  <si>
    <t>Djibouti</t>
  </si>
  <si>
    <t>23.2K</t>
  </si>
  <si>
    <t>1.4%</t>
  </si>
  <si>
    <t>Reunion</t>
  </si>
  <si>
    <t>2.5K</t>
  </si>
  <si>
    <t>0.77%</t>
  </si>
  <si>
    <t>Fiji</t>
  </si>
  <si>
    <t>18.3K</t>
  </si>
  <si>
    <t>0.72%</t>
  </si>
  <si>
    <t>Comoros</t>
  </si>
  <si>
    <t>1.9K</t>
  </si>
  <si>
    <t>1.82%</t>
  </si>
  <si>
    <t>Guyana</t>
  </si>
  <si>
    <t>215K</t>
  </si>
  <si>
    <t>196.8K</t>
  </si>
  <si>
    <t>Bhutan</t>
  </si>
  <si>
    <t>38.4K</t>
  </si>
  <si>
    <t>38.1K</t>
  </si>
  <si>
    <t>Solomon Islands</t>
  </si>
  <si>
    <t>28.9K</t>
  </si>
  <si>
    <t>28K</t>
  </si>
  <si>
    <t>Macau</t>
  </si>
  <si>
    <t>1.27%</t>
  </si>
  <si>
    <t>Luxembourg</t>
  </si>
  <si>
    <t>2.6K</t>
  </si>
  <si>
    <t>Suriname</t>
  </si>
  <si>
    <t>163.8K</t>
  </si>
  <si>
    <t>156K</t>
  </si>
  <si>
    <t>Montenegro</t>
  </si>
  <si>
    <t>13.8K</t>
  </si>
  <si>
    <t>13.4K</t>
  </si>
  <si>
    <t>-0.06%</t>
  </si>
  <si>
    <t>Cape Verde</t>
  </si>
  <si>
    <t>4K</t>
  </si>
  <si>
    <t>0.97%</t>
  </si>
  <si>
    <t>Western Sahara</t>
  </si>
  <si>
    <t>266K</t>
  </si>
  <si>
    <t>1.89%</t>
  </si>
  <si>
    <t>Malta</t>
  </si>
  <si>
    <t>0.31%</t>
  </si>
  <si>
    <t>Maldives</t>
  </si>
  <si>
    <t>-0.6%</t>
  </si>
  <si>
    <t>Brunei</t>
  </si>
  <si>
    <t>5.8K</t>
  </si>
  <si>
    <t>5.3K</t>
  </si>
  <si>
    <t>0.74%</t>
  </si>
  <si>
    <t>Belize</t>
  </si>
  <si>
    <t>23K</t>
  </si>
  <si>
    <t>22.8K</t>
  </si>
  <si>
    <t>Bahamas</t>
  </si>
  <si>
    <t>13.9K</t>
  </si>
  <si>
    <t>10K</t>
  </si>
  <si>
    <t>Guadeloupe</t>
  </si>
  <si>
    <t>1.6K</t>
  </si>
  <si>
    <t>Iceland</t>
  </si>
  <si>
    <t>103K</t>
  </si>
  <si>
    <t>100.8K</t>
  </si>
  <si>
    <t>Martinique</t>
  </si>
  <si>
    <t>-0.15%</t>
  </si>
  <si>
    <t>Mayotte</t>
  </si>
  <si>
    <t>2.98%</t>
  </si>
  <si>
    <t>Vanuatu</t>
  </si>
  <si>
    <t>12.2K</t>
  </si>
  <si>
    <t>2.34%</t>
  </si>
  <si>
    <t>French Guiana</t>
  </si>
  <si>
    <t>83.5K</t>
  </si>
  <si>
    <t>2.45%</t>
  </si>
  <si>
    <t>French Polynesia</t>
  </si>
  <si>
    <t>4.2K</t>
  </si>
  <si>
    <t>3.5K</t>
  </si>
  <si>
    <t>New Caledonia</t>
  </si>
  <si>
    <t>18.6K</t>
  </si>
  <si>
    <t>1.02%</t>
  </si>
  <si>
    <t>Barbados</t>
  </si>
  <si>
    <t>Sao Tome and Principe</t>
  </si>
  <si>
    <t>1.95%</t>
  </si>
  <si>
    <t>Samoa</t>
  </si>
  <si>
    <t>2.8K</t>
  </si>
  <si>
    <t>1.46%</t>
  </si>
  <si>
    <t>Curacao</t>
  </si>
  <si>
    <t>0.46%</t>
  </si>
  <si>
    <t>Saint Lucia</t>
  </si>
  <si>
    <t>Guam</t>
  </si>
  <si>
    <t>0.67%</t>
  </si>
  <si>
    <t>Kiribati</t>
  </si>
  <si>
    <t>1.68%</t>
  </si>
  <si>
    <t>Grenada</t>
  </si>
  <si>
    <t>Micronesia</t>
  </si>
  <si>
    <t>Jersey</t>
  </si>
  <si>
    <t>Tonga</t>
  </si>
  <si>
    <t>Seychelles</t>
  </si>
  <si>
    <t>Aruba</t>
  </si>
  <si>
    <t>-0.09%</t>
  </si>
  <si>
    <t>Saint Vincent and the Grenadines</t>
  </si>
  <si>
    <t>-0.01%</t>
  </si>
  <si>
    <t>United States Virgin Islands</t>
  </si>
  <si>
    <t>-0.7%</t>
  </si>
  <si>
    <t>Antigua and Barbuda</t>
  </si>
  <si>
    <t>0.55%</t>
  </si>
  <si>
    <t>Isle of Man</t>
  </si>
  <si>
    <t>Andorra</t>
  </si>
  <si>
    <t>Dominica</t>
  </si>
  <si>
    <t>Cayman Islands</t>
  </si>
  <si>
    <t>0.83%</t>
  </si>
  <si>
    <t>Bermuda</t>
  </si>
  <si>
    <t>-0.21%</t>
  </si>
  <si>
    <t>Guernsey</t>
  </si>
  <si>
    <t>0.38%</t>
  </si>
  <si>
    <t>Greenland</t>
  </si>
  <si>
    <t>2.2M</t>
  </si>
  <si>
    <t>410.4K</t>
  </si>
  <si>
    <t>0.14</t>
  </si>
  <si>
    <t>Faroe Islands</t>
  </si>
  <si>
    <t>1.4K</t>
  </si>
  <si>
    <t>Northern Mariana Islands</t>
  </si>
  <si>
    <t>Saint Kitts and Nevis</t>
  </si>
  <si>
    <t>Turks and Caicos Islands</t>
  </si>
  <si>
    <t>Sint Maarten</t>
  </si>
  <si>
    <t>American Samoa</t>
  </si>
  <si>
    <t>-0.84%</t>
  </si>
  <si>
    <t>Marshall Islands</t>
  </si>
  <si>
    <t>Liechtenstein</t>
  </si>
  <si>
    <t>0.6%</t>
  </si>
  <si>
    <t>Monaco</t>
  </si>
  <si>
    <t>-0.39%</t>
  </si>
  <si>
    <t>San Marino</t>
  </si>
  <si>
    <t>Gibraltar</t>
  </si>
  <si>
    <t>Saint Martin</t>
  </si>
  <si>
    <t>British Virgin Islands</t>
  </si>
  <si>
    <t>Palau</t>
  </si>
  <si>
    <t>-0.04%</t>
  </si>
  <si>
    <t>Cook Islands</t>
  </si>
  <si>
    <t>Anguilla</t>
  </si>
  <si>
    <t>Nauru</t>
  </si>
  <si>
    <t>Tuvalu</t>
  </si>
  <si>
    <t>Wallis and Futuna</t>
  </si>
  <si>
    <t>Saint Barthelemy</t>
  </si>
  <si>
    <t>Saint Pierre and Miquelon</t>
  </si>
  <si>
    <t>-0.43%</t>
  </si>
  <si>
    <t>Montserrat</t>
  </si>
  <si>
    <t>-0.32%</t>
  </si>
  <si>
    <t>Falkland Islands</t>
  </si>
  <si>
    <t>0.31</t>
  </si>
  <si>
    <t>Niue</t>
  </si>
  <si>
    <t>Tokelau</t>
  </si>
  <si>
    <t>1.16%</t>
  </si>
  <si>
    <t>Vatican City</t>
  </si>
  <si>
    <t>&lt; 1</t>
  </si>
  <si>
    <t>1.54%</t>
  </si>
  <si>
    <t>min nr of ATMS per country</t>
  </si>
  <si>
    <t>140 computors per working entity</t>
  </si>
  <si>
    <t>TOTAL</t>
  </si>
  <si>
    <t>3 REQUIREMENTS KNOWN</t>
  </si>
  <si>
    <t xml:space="preserve">ATMS </t>
  </si>
  <si>
    <t>WORLD BANK NETWORK FOR DIGITAL TRANSFERS AND PAYMENTS</t>
  </si>
  <si>
    <t>THE QUATTUOR FOR EACH PERSON AND THING</t>
  </si>
  <si>
    <t>PIECES</t>
  </si>
  <si>
    <t>QUATTUOR</t>
  </si>
  <si>
    <t>360 000 000 000</t>
  </si>
  <si>
    <t>PEOPLE</t>
  </si>
  <si>
    <t>WORKING ENTITIES FOR 100 YEARS</t>
  </si>
  <si>
    <t>ANIMALS</t>
  </si>
  <si>
    <t>CREATURES</t>
  </si>
  <si>
    <t>ENTERPRISES</t>
  </si>
  <si>
    <t>X 10</t>
  </si>
  <si>
    <t>Divide by 10000
=+ - nr of working payment places in the country for these allocations</t>
  </si>
  <si>
    <t>min nr of computors per country(figures after a point are whole numbers not decimals)</t>
  </si>
  <si>
    <t>=</t>
  </si>
  <si>
    <t>times</t>
  </si>
  <si>
    <t>Estimated payments to include world wide for anybody or thing or activity world wide</t>
  </si>
  <si>
    <t>TABLE FIGURES ARE PEOPLE COUNTED IN 2024 ASSUMING NOT ALL WERE INCLUDED</t>
  </si>
  <si>
    <t>ESTIMATES FOR MATERIALS BASED ON COUNTING OF PEOPLE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</si>
</sst>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E5E7EB"/>
      </left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 style="medium">
        <color rgb="FFE5E7EB"/>
      </left>
      <right style="medium">
        <color rgb="FF000000"/>
      </right>
      <top style="medium">
        <color rgb="FFE5E7EB"/>
      </top>
      <bottom style="medium">
        <color rgb="FFE5E7EB"/>
      </bottom>
      <diagonal/>
    </border>
    <border>
      <left style="medium">
        <color rgb="FF000000"/>
      </left>
      <right style="medium">
        <color rgb="FFE5E7EB"/>
      </right>
      <top style="medium">
        <color rgb="FFE5E7EB"/>
      </top>
      <bottom style="medium">
        <color rgb="FF000000"/>
      </bottom>
      <diagonal/>
    </border>
    <border>
      <left style="medium">
        <color rgb="FFE5E7EB"/>
      </left>
      <right style="medium">
        <color rgb="FFE5E7EB"/>
      </right>
      <top style="medium">
        <color rgb="FFE5E7EB"/>
      </top>
      <bottom style="medium">
        <color rgb="FF000000"/>
      </bottom>
      <diagonal/>
    </border>
    <border>
      <left style="medium">
        <color rgb="FFE5E7EB"/>
      </left>
      <right style="medium">
        <color rgb="FF000000"/>
      </right>
      <top style="medium">
        <color rgb="FFE5E7EB"/>
      </top>
      <bottom style="medium">
        <color rgb="FF000000"/>
      </bottom>
      <diagonal/>
    </border>
    <border>
      <left style="medium">
        <color rgb="FFE5E7EB"/>
      </left>
      <right style="medium">
        <color rgb="FFE5E7EB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0" fontId="3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8" xfId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/>
    <xf numFmtId="3" fontId="8" fillId="0" borderId="0" xfId="0" applyNumberFormat="1" applyFont="1"/>
    <xf numFmtId="3" fontId="1" fillId="0" borderId="10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/>
    <xf numFmtId="3" fontId="0" fillId="2" borderId="11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15" xfId="0" applyFont="1" applyBorder="1"/>
    <xf numFmtId="0" fontId="7" fillId="0" borderId="17" xfId="0" applyFont="1" applyBorder="1"/>
    <xf numFmtId="0" fontId="7" fillId="0" borderId="0" xfId="0" applyFont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3" fontId="3" fillId="0" borderId="10" xfId="0" applyNumberFormat="1" applyFont="1" applyBorder="1" applyAlignment="1">
      <alignment vertical="center" wrapText="1"/>
    </xf>
    <xf numFmtId="3" fontId="7" fillId="0" borderId="16" xfId="0" applyNumberFormat="1" applyFont="1" applyBorder="1"/>
    <xf numFmtId="3" fontId="0" fillId="0" borderId="0" xfId="0" applyNumberFormat="1" applyBorder="1"/>
    <xf numFmtId="3" fontId="0" fillId="0" borderId="11" xfId="0" applyNumberFormat="1" applyBorder="1"/>
    <xf numFmtId="1" fontId="0" fillId="0" borderId="0" xfId="0" applyNumberFormat="1"/>
    <xf numFmtId="1" fontId="2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1" fillId="0" borderId="10" xfId="0" applyNumberFormat="1" applyFont="1" applyFill="1" applyBorder="1" applyAlignment="1">
      <alignment vertical="center" wrapText="1"/>
    </xf>
    <xf numFmtId="1" fontId="8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0" fontId="11" fillId="0" borderId="0" xfId="0" applyFont="1"/>
    <xf numFmtId="1" fontId="11" fillId="0" borderId="0" xfId="0" applyNumberFormat="1" applyFont="1"/>
    <xf numFmtId="0" fontId="10" fillId="0" borderId="0" xfId="0" applyFont="1"/>
    <xf numFmtId="1" fontId="10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97</xdr:row>
      <xdr:rowOff>19050</xdr:rowOff>
    </xdr:to>
    <xdr:pic>
      <xdr:nvPicPr>
        <xdr:cNvPr id="2" name="Afbeelding 1" descr="IN Flag">
          <a:extLst>
            <a:ext uri="{FF2B5EF4-FFF2-40B4-BE49-F238E27FC236}">
              <a16:creationId xmlns:a16="http://schemas.microsoft.com/office/drawing/2014/main" id="{21AC82A7-33A7-4975-8E36-D796C006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24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46</xdr:row>
      <xdr:rowOff>19050</xdr:rowOff>
    </xdr:to>
    <xdr:pic>
      <xdr:nvPicPr>
        <xdr:cNvPr id="3" name="Afbeelding 2" descr="CN Flag">
          <a:extLst>
            <a:ext uri="{FF2B5EF4-FFF2-40B4-BE49-F238E27FC236}">
              <a16:creationId xmlns:a16="http://schemas.microsoft.com/office/drawing/2014/main" id="{B0AFB930-93C3-48F4-B347-965ECDF37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2</xdr:col>
      <xdr:colOff>0</xdr:colOff>
      <xdr:row>225</xdr:row>
      <xdr:rowOff>219075</xdr:rowOff>
    </xdr:to>
    <xdr:pic>
      <xdr:nvPicPr>
        <xdr:cNvPr id="4" name="Afbeelding 3" descr="US Flag">
          <a:extLst>
            <a:ext uri="{FF2B5EF4-FFF2-40B4-BE49-F238E27FC236}">
              <a16:creationId xmlns:a16="http://schemas.microsoft.com/office/drawing/2014/main" id="{6E21C103-8EFB-4170-A2C7-0E786FF2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95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0</xdr:colOff>
      <xdr:row>98</xdr:row>
      <xdr:rowOff>19050</xdr:rowOff>
    </xdr:to>
    <xdr:pic>
      <xdr:nvPicPr>
        <xdr:cNvPr id="5" name="Afbeelding 4" descr="ID Flag">
          <a:extLst>
            <a:ext uri="{FF2B5EF4-FFF2-40B4-BE49-F238E27FC236}">
              <a16:creationId xmlns:a16="http://schemas.microsoft.com/office/drawing/2014/main" id="{1EA5B4D0-CCCC-442F-9B89-9BE0F262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85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2</xdr:col>
      <xdr:colOff>0</xdr:colOff>
      <xdr:row>161</xdr:row>
      <xdr:rowOff>209550</xdr:rowOff>
    </xdr:to>
    <xdr:pic>
      <xdr:nvPicPr>
        <xdr:cNvPr id="6" name="Afbeelding 5" descr="PK Flag">
          <a:extLst>
            <a:ext uri="{FF2B5EF4-FFF2-40B4-BE49-F238E27FC236}">
              <a16:creationId xmlns:a16="http://schemas.microsoft.com/office/drawing/2014/main" id="{62B28F94-826A-4F95-9D99-FF3027B9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764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2</xdr:col>
      <xdr:colOff>0</xdr:colOff>
      <xdr:row>154</xdr:row>
      <xdr:rowOff>209550</xdr:rowOff>
    </xdr:to>
    <xdr:pic>
      <xdr:nvPicPr>
        <xdr:cNvPr id="7" name="Afbeelding 6" descr="NG Flag">
          <a:extLst>
            <a:ext uri="{FF2B5EF4-FFF2-40B4-BE49-F238E27FC236}">
              <a16:creationId xmlns:a16="http://schemas.microsoft.com/office/drawing/2014/main" id="{DDC32BC3-3B52-4C24-ACC6-1F60EB6A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47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409575</xdr:rowOff>
    </xdr:to>
    <xdr:pic>
      <xdr:nvPicPr>
        <xdr:cNvPr id="8" name="Afbeelding 7" descr="BR Flag">
          <a:extLst>
            <a:ext uri="{FF2B5EF4-FFF2-40B4-BE49-F238E27FC236}">
              <a16:creationId xmlns:a16="http://schemas.microsoft.com/office/drawing/2014/main" id="{C8E915C4-3750-40B0-AA40-631CFA61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19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21</xdr:row>
      <xdr:rowOff>19050</xdr:rowOff>
    </xdr:to>
    <xdr:pic>
      <xdr:nvPicPr>
        <xdr:cNvPr id="9" name="Afbeelding 8" descr="BD Flag">
          <a:extLst>
            <a:ext uri="{FF2B5EF4-FFF2-40B4-BE49-F238E27FC236}">
              <a16:creationId xmlns:a16="http://schemas.microsoft.com/office/drawing/2014/main" id="{DF0CF144-462A-4E7A-87F9-FABD1B8C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90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2</xdr:col>
      <xdr:colOff>0</xdr:colOff>
      <xdr:row>176</xdr:row>
      <xdr:rowOff>209550</xdr:rowOff>
    </xdr:to>
    <xdr:pic>
      <xdr:nvPicPr>
        <xdr:cNvPr id="10" name="Afbeelding 9" descr="RU Flag">
          <a:extLst>
            <a:ext uri="{FF2B5EF4-FFF2-40B4-BE49-F238E27FC236}">
              <a16:creationId xmlns:a16="http://schemas.microsoft.com/office/drawing/2014/main" id="{5AF885E2-3190-416B-B38F-9384878E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81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0</xdr:colOff>
      <xdr:row>68</xdr:row>
      <xdr:rowOff>19050</xdr:rowOff>
    </xdr:to>
    <xdr:pic>
      <xdr:nvPicPr>
        <xdr:cNvPr id="11" name="Afbeelding 10" descr="ET Flag">
          <a:extLst>
            <a:ext uri="{FF2B5EF4-FFF2-40B4-BE49-F238E27FC236}">
              <a16:creationId xmlns:a16="http://schemas.microsoft.com/office/drawing/2014/main" id="{77FC9227-7D6E-451A-9A28-205214921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52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2</xdr:col>
      <xdr:colOff>0</xdr:colOff>
      <xdr:row>136</xdr:row>
      <xdr:rowOff>19050</xdr:rowOff>
    </xdr:to>
    <xdr:pic>
      <xdr:nvPicPr>
        <xdr:cNvPr id="12" name="Afbeelding 11" descr="MX Flag">
          <a:extLst>
            <a:ext uri="{FF2B5EF4-FFF2-40B4-BE49-F238E27FC236}">
              <a16:creationId xmlns:a16="http://schemas.microsoft.com/office/drawing/2014/main" id="{A8DBCDED-8C5D-4501-A834-1C85EBA8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243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2</xdr:col>
      <xdr:colOff>0</xdr:colOff>
      <xdr:row>108</xdr:row>
      <xdr:rowOff>9525</xdr:rowOff>
    </xdr:to>
    <xdr:pic>
      <xdr:nvPicPr>
        <xdr:cNvPr id="13" name="Afbeelding 12" descr="JP Flag">
          <a:extLst>
            <a:ext uri="{FF2B5EF4-FFF2-40B4-BE49-F238E27FC236}">
              <a16:creationId xmlns:a16="http://schemas.microsoft.com/office/drawing/2014/main" id="{C6BE5B5C-438C-45D8-B50D-FCA1CB0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958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2</xdr:col>
      <xdr:colOff>0</xdr:colOff>
      <xdr:row>168</xdr:row>
      <xdr:rowOff>19050</xdr:rowOff>
    </xdr:to>
    <xdr:pic>
      <xdr:nvPicPr>
        <xdr:cNvPr id="14" name="Afbeelding 13" descr="PH Flag">
          <a:extLst>
            <a:ext uri="{FF2B5EF4-FFF2-40B4-BE49-F238E27FC236}">
              <a16:creationId xmlns:a16="http://schemas.microsoft.com/office/drawing/2014/main" id="{D077E83A-69F8-4BC2-BEA9-B243E4963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673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0</xdr:colOff>
      <xdr:row>62</xdr:row>
      <xdr:rowOff>19050</xdr:rowOff>
    </xdr:to>
    <xdr:pic>
      <xdr:nvPicPr>
        <xdr:cNvPr id="15" name="Afbeelding 14" descr="EG Flag">
          <a:extLst>
            <a:ext uri="{FF2B5EF4-FFF2-40B4-BE49-F238E27FC236}">
              <a16:creationId xmlns:a16="http://schemas.microsoft.com/office/drawing/2014/main" id="{FFEA5883-ED97-4A78-A497-E191D792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578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60</xdr:row>
      <xdr:rowOff>19050</xdr:rowOff>
    </xdr:to>
    <xdr:pic>
      <xdr:nvPicPr>
        <xdr:cNvPr id="16" name="Afbeelding 15" descr="CD Flag">
          <a:extLst>
            <a:ext uri="{FF2B5EF4-FFF2-40B4-BE49-F238E27FC236}">
              <a16:creationId xmlns:a16="http://schemas.microsoft.com/office/drawing/2014/main" id="{888BBE50-5A8C-4AD4-A59B-661242B9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293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2</xdr:col>
      <xdr:colOff>0</xdr:colOff>
      <xdr:row>232</xdr:row>
      <xdr:rowOff>409575</xdr:rowOff>
    </xdr:to>
    <xdr:pic>
      <xdr:nvPicPr>
        <xdr:cNvPr id="17" name="Afbeelding 16" descr="VN Flag">
          <a:extLst>
            <a:ext uri="{FF2B5EF4-FFF2-40B4-BE49-F238E27FC236}">
              <a16:creationId xmlns:a16="http://schemas.microsoft.com/office/drawing/2014/main" id="{3B093711-E7C4-4B6B-91AB-95840BBB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198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100</xdr:row>
      <xdr:rowOff>9525</xdr:rowOff>
    </xdr:to>
    <xdr:pic>
      <xdr:nvPicPr>
        <xdr:cNvPr id="18" name="Afbeelding 17" descr="IR Flag">
          <a:extLst>
            <a:ext uri="{FF2B5EF4-FFF2-40B4-BE49-F238E27FC236}">
              <a16:creationId xmlns:a16="http://schemas.microsoft.com/office/drawing/2014/main" id="{4D344707-01CF-444F-9C1F-AA1DDCA2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913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2</xdr:col>
      <xdr:colOff>0</xdr:colOff>
      <xdr:row>218</xdr:row>
      <xdr:rowOff>19050</xdr:rowOff>
    </xdr:to>
    <xdr:pic>
      <xdr:nvPicPr>
        <xdr:cNvPr id="19" name="Afbeelding 18" descr="TR Flag">
          <a:extLst>
            <a:ext uri="{FF2B5EF4-FFF2-40B4-BE49-F238E27FC236}">
              <a16:creationId xmlns:a16="http://schemas.microsoft.com/office/drawing/2014/main" id="{63C061A7-CA0B-47F2-A326-37FC47D6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62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80</xdr:row>
      <xdr:rowOff>9525</xdr:rowOff>
    </xdr:to>
    <xdr:pic>
      <xdr:nvPicPr>
        <xdr:cNvPr id="20" name="Afbeelding 19" descr="DE Flag">
          <a:extLst>
            <a:ext uri="{FF2B5EF4-FFF2-40B4-BE49-F238E27FC236}">
              <a16:creationId xmlns:a16="http://schemas.microsoft.com/office/drawing/2014/main" id="{D572C24B-B639-4685-9735-7659DE71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342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2</xdr:col>
      <xdr:colOff>0</xdr:colOff>
      <xdr:row>211</xdr:row>
      <xdr:rowOff>19050</xdr:rowOff>
    </xdr:to>
    <xdr:pic>
      <xdr:nvPicPr>
        <xdr:cNvPr id="21" name="Afbeelding 20" descr="TH Flag">
          <a:extLst>
            <a:ext uri="{FF2B5EF4-FFF2-40B4-BE49-F238E27FC236}">
              <a16:creationId xmlns:a16="http://schemas.microsoft.com/office/drawing/2014/main" id="{FEAF78E6-3514-4CD6-B286-770D84A9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2</xdr:col>
      <xdr:colOff>0</xdr:colOff>
      <xdr:row>210</xdr:row>
      <xdr:rowOff>209550</xdr:rowOff>
    </xdr:to>
    <xdr:pic>
      <xdr:nvPicPr>
        <xdr:cNvPr id="22" name="Afbeelding 21" descr="TZ Flag">
          <a:extLst>
            <a:ext uri="{FF2B5EF4-FFF2-40B4-BE49-F238E27FC236}">
              <a16:creationId xmlns:a16="http://schemas.microsoft.com/office/drawing/2014/main" id="{7379D5AF-144E-4877-9DF5-27860339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77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2</xdr:col>
      <xdr:colOff>0</xdr:colOff>
      <xdr:row>224</xdr:row>
      <xdr:rowOff>219075</xdr:rowOff>
    </xdr:to>
    <xdr:pic>
      <xdr:nvPicPr>
        <xdr:cNvPr id="23" name="Afbeelding 22" descr="GB Flag">
          <a:extLst>
            <a:ext uri="{FF2B5EF4-FFF2-40B4-BE49-F238E27FC236}">
              <a16:creationId xmlns:a16="http://schemas.microsoft.com/office/drawing/2014/main" id="{6C9C95D7-90F5-4559-B53A-DAF754D5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48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0</xdr:colOff>
      <xdr:row>73</xdr:row>
      <xdr:rowOff>19050</xdr:rowOff>
    </xdr:to>
    <xdr:pic>
      <xdr:nvPicPr>
        <xdr:cNvPr id="24" name="Afbeelding 23" descr="FR Flag">
          <a:extLst>
            <a:ext uri="{FF2B5EF4-FFF2-40B4-BE49-F238E27FC236}">
              <a16:creationId xmlns:a16="http://schemas.microsoft.com/office/drawing/2014/main" id="{7647AD20-7DC2-4702-8870-521F676D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39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2</xdr:col>
      <xdr:colOff>0</xdr:colOff>
      <xdr:row>197</xdr:row>
      <xdr:rowOff>219075</xdr:rowOff>
    </xdr:to>
    <xdr:pic>
      <xdr:nvPicPr>
        <xdr:cNvPr id="25" name="Afbeelding 24" descr="ZA Flag">
          <a:extLst>
            <a:ext uri="{FF2B5EF4-FFF2-40B4-BE49-F238E27FC236}">
              <a16:creationId xmlns:a16="http://schemas.microsoft.com/office/drawing/2014/main" id="{AF5E3315-A749-44C4-B6CC-CE1158D5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10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2</xdr:col>
      <xdr:colOff>0</xdr:colOff>
      <xdr:row>104</xdr:row>
      <xdr:rowOff>19050</xdr:rowOff>
    </xdr:to>
    <xdr:pic>
      <xdr:nvPicPr>
        <xdr:cNvPr id="26" name="Afbeelding 25" descr="IT Flag">
          <a:extLst>
            <a:ext uri="{FF2B5EF4-FFF2-40B4-BE49-F238E27FC236}">
              <a16:creationId xmlns:a16="http://schemas.microsoft.com/office/drawing/2014/main" id="{591D42DF-D7B1-4406-BA99-0D542D7F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801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2</xdr:col>
      <xdr:colOff>0</xdr:colOff>
      <xdr:row>112</xdr:row>
      <xdr:rowOff>9525</xdr:rowOff>
    </xdr:to>
    <xdr:pic>
      <xdr:nvPicPr>
        <xdr:cNvPr id="27" name="Afbeelding 26" descr="KE Flag">
          <a:extLst>
            <a:ext uri="{FF2B5EF4-FFF2-40B4-BE49-F238E27FC236}">
              <a16:creationId xmlns:a16="http://schemas.microsoft.com/office/drawing/2014/main" id="{1AD84DC9-EB27-494B-843F-8B5A011C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72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2</xdr:col>
      <xdr:colOff>0</xdr:colOff>
      <xdr:row>145</xdr:row>
      <xdr:rowOff>19050</xdr:rowOff>
    </xdr:to>
    <xdr:pic>
      <xdr:nvPicPr>
        <xdr:cNvPr id="28" name="Afbeelding 27" descr="MM Flag">
          <a:extLst>
            <a:ext uri="{FF2B5EF4-FFF2-40B4-BE49-F238E27FC236}">
              <a16:creationId xmlns:a16="http://schemas.microsoft.com/office/drawing/2014/main" id="{8CAF5683-51C3-4915-94ED-EE665C04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44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47</xdr:row>
      <xdr:rowOff>19050</xdr:rowOff>
    </xdr:to>
    <xdr:pic>
      <xdr:nvPicPr>
        <xdr:cNvPr id="29" name="Afbeelding 28" descr="CO Flag">
          <a:extLst>
            <a:ext uri="{FF2B5EF4-FFF2-40B4-BE49-F238E27FC236}">
              <a16:creationId xmlns:a16="http://schemas.microsoft.com/office/drawing/2014/main" id="{1F8AAA65-1D1F-4616-B8AE-305BCF4B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34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2</xdr:col>
      <xdr:colOff>0</xdr:colOff>
      <xdr:row>198</xdr:row>
      <xdr:rowOff>219075</xdr:rowOff>
    </xdr:to>
    <xdr:pic>
      <xdr:nvPicPr>
        <xdr:cNvPr id="30" name="Afbeelding 29" descr="KR Flag">
          <a:extLst>
            <a:ext uri="{FF2B5EF4-FFF2-40B4-BE49-F238E27FC236}">
              <a16:creationId xmlns:a16="http://schemas.microsoft.com/office/drawing/2014/main" id="{1FFEF1DF-6C8D-47E0-9536-CDC38821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325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2</xdr:col>
      <xdr:colOff>0</xdr:colOff>
      <xdr:row>222</xdr:row>
      <xdr:rowOff>209550</xdr:rowOff>
    </xdr:to>
    <xdr:pic>
      <xdr:nvPicPr>
        <xdr:cNvPr id="31" name="Afbeelding 30" descr="UG Flag">
          <a:extLst>
            <a:ext uri="{FF2B5EF4-FFF2-40B4-BE49-F238E27FC236}">
              <a16:creationId xmlns:a16="http://schemas.microsoft.com/office/drawing/2014/main" id="{3B2F3DCD-AF0A-4EB3-809D-D656C467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2</xdr:col>
      <xdr:colOff>0</xdr:colOff>
      <xdr:row>203</xdr:row>
      <xdr:rowOff>19050</xdr:rowOff>
    </xdr:to>
    <xdr:pic>
      <xdr:nvPicPr>
        <xdr:cNvPr id="32" name="Afbeelding 31" descr="SD Flag">
          <a:extLst>
            <a:ext uri="{FF2B5EF4-FFF2-40B4-BE49-F238E27FC236}">
              <a16:creationId xmlns:a16="http://schemas.microsoft.com/office/drawing/2014/main" id="{4B467285-073E-4D1B-A994-534395A8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87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2</xdr:col>
      <xdr:colOff>0</xdr:colOff>
      <xdr:row>202</xdr:row>
      <xdr:rowOff>9525</xdr:rowOff>
    </xdr:to>
    <xdr:pic>
      <xdr:nvPicPr>
        <xdr:cNvPr id="33" name="Afbeelding 32" descr="ES Flag">
          <a:extLst>
            <a:ext uri="{FF2B5EF4-FFF2-40B4-BE49-F238E27FC236}">
              <a16:creationId xmlns:a16="http://schemas.microsoft.com/office/drawing/2014/main" id="{7FA547A4-47B9-44B8-8CED-ED201727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458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</xdr:col>
      <xdr:colOff>0</xdr:colOff>
      <xdr:row>100</xdr:row>
      <xdr:rowOff>209550</xdr:rowOff>
    </xdr:to>
    <xdr:pic>
      <xdr:nvPicPr>
        <xdr:cNvPr id="34" name="Afbeelding 33" descr="IQ Flag">
          <a:extLst>
            <a:ext uri="{FF2B5EF4-FFF2-40B4-BE49-F238E27FC236}">
              <a16:creationId xmlns:a16="http://schemas.microsoft.com/office/drawing/2014/main" id="{701D74E0-B3D6-4FC2-9D50-16BFA36D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30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7</xdr:row>
      <xdr:rowOff>19050</xdr:rowOff>
    </xdr:to>
    <xdr:pic>
      <xdr:nvPicPr>
        <xdr:cNvPr id="35" name="Afbeelding 34" descr="DZ Flag">
          <a:extLst>
            <a:ext uri="{FF2B5EF4-FFF2-40B4-BE49-F238E27FC236}">
              <a16:creationId xmlns:a16="http://schemas.microsoft.com/office/drawing/2014/main" id="{97A4BE0A-4A3F-45B6-821D-360A8A04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01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13</xdr:row>
      <xdr:rowOff>19050</xdr:rowOff>
    </xdr:to>
    <xdr:pic>
      <xdr:nvPicPr>
        <xdr:cNvPr id="36" name="Afbeelding 35" descr="AR Flag">
          <a:extLst>
            <a:ext uri="{FF2B5EF4-FFF2-40B4-BE49-F238E27FC236}">
              <a16:creationId xmlns:a16="http://schemas.microsoft.com/office/drawing/2014/main" id="{C0D9B2C4-82FE-4C21-9FB4-0B85EBFE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731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5</xdr:row>
      <xdr:rowOff>19050</xdr:rowOff>
    </xdr:to>
    <xdr:pic>
      <xdr:nvPicPr>
        <xdr:cNvPr id="37" name="Afbeelding 36" descr="AF Flag">
          <a:extLst>
            <a:ext uri="{FF2B5EF4-FFF2-40B4-BE49-F238E27FC236}">
              <a16:creationId xmlns:a16="http://schemas.microsoft.com/office/drawing/2014/main" id="{A58A86C5-8E0C-471F-88F6-A1C25D18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63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2</xdr:col>
      <xdr:colOff>0</xdr:colOff>
      <xdr:row>169</xdr:row>
      <xdr:rowOff>209550</xdr:rowOff>
    </xdr:to>
    <xdr:pic>
      <xdr:nvPicPr>
        <xdr:cNvPr id="38" name="Afbeelding 37" descr="PL Flag">
          <a:extLst>
            <a:ext uri="{FF2B5EF4-FFF2-40B4-BE49-F238E27FC236}">
              <a16:creationId xmlns:a16="http://schemas.microsoft.com/office/drawing/2014/main" id="{E47AF7BD-9AF6-474C-AA25-6D49FDCF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54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40</xdr:row>
      <xdr:rowOff>19050</xdr:rowOff>
    </xdr:to>
    <xdr:pic>
      <xdr:nvPicPr>
        <xdr:cNvPr id="39" name="Afbeelding 38" descr="CA Flag">
          <a:extLst>
            <a:ext uri="{FF2B5EF4-FFF2-40B4-BE49-F238E27FC236}">
              <a16:creationId xmlns:a16="http://schemas.microsoft.com/office/drawing/2014/main" id="{6A191D3A-38B6-439D-8B5B-EA1F65E9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725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2</xdr:col>
      <xdr:colOff>0</xdr:colOff>
      <xdr:row>143</xdr:row>
      <xdr:rowOff>19050</xdr:rowOff>
    </xdr:to>
    <xdr:pic>
      <xdr:nvPicPr>
        <xdr:cNvPr id="40" name="Afbeelding 39" descr="MA Flag">
          <a:extLst>
            <a:ext uri="{FF2B5EF4-FFF2-40B4-BE49-F238E27FC236}">
              <a16:creationId xmlns:a16="http://schemas.microsoft.com/office/drawing/2014/main" id="{FD05D273-A73D-4687-9368-51859A15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0971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2</xdr:col>
      <xdr:colOff>0</xdr:colOff>
      <xdr:row>222</xdr:row>
      <xdr:rowOff>409575</xdr:rowOff>
    </xdr:to>
    <xdr:pic>
      <xdr:nvPicPr>
        <xdr:cNvPr id="41" name="Afbeelding 40" descr="UA Flag">
          <a:extLst>
            <a:ext uri="{FF2B5EF4-FFF2-40B4-BE49-F238E27FC236}">
              <a16:creationId xmlns:a16="http://schemas.microsoft.com/office/drawing/2014/main" id="{41B54444-122B-4CDB-9574-F0A3EEFB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68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10</xdr:row>
      <xdr:rowOff>209550</xdr:rowOff>
    </xdr:to>
    <xdr:pic>
      <xdr:nvPicPr>
        <xdr:cNvPr id="42" name="Afbeelding 41" descr="AO Flag">
          <a:extLst>
            <a:ext uri="{FF2B5EF4-FFF2-40B4-BE49-F238E27FC236}">
              <a16:creationId xmlns:a16="http://schemas.microsoft.com/office/drawing/2014/main" id="{0FE66AB5-65A8-439A-A0FA-DFB44A23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840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2</xdr:col>
      <xdr:colOff>0</xdr:colOff>
      <xdr:row>187</xdr:row>
      <xdr:rowOff>19050</xdr:rowOff>
    </xdr:to>
    <xdr:pic>
      <xdr:nvPicPr>
        <xdr:cNvPr id="43" name="Afbeelding 42" descr="SA Flag">
          <a:extLst>
            <a:ext uri="{FF2B5EF4-FFF2-40B4-BE49-F238E27FC236}">
              <a16:creationId xmlns:a16="http://schemas.microsoft.com/office/drawing/2014/main" id="{CA810AEB-038A-4A1D-99A6-6259685B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211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2</xdr:col>
      <xdr:colOff>0</xdr:colOff>
      <xdr:row>229</xdr:row>
      <xdr:rowOff>19050</xdr:rowOff>
    </xdr:to>
    <xdr:pic>
      <xdr:nvPicPr>
        <xdr:cNvPr id="44" name="Afbeelding 43" descr="UZ Flag">
          <a:extLst>
            <a:ext uri="{FF2B5EF4-FFF2-40B4-BE49-F238E27FC236}">
              <a16:creationId xmlns:a16="http://schemas.microsoft.com/office/drawing/2014/main" id="{D8CA8E93-7C32-4936-B0AE-00E0B53A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602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2</xdr:col>
      <xdr:colOff>0</xdr:colOff>
      <xdr:row>236</xdr:row>
      <xdr:rowOff>209550</xdr:rowOff>
    </xdr:to>
    <xdr:pic>
      <xdr:nvPicPr>
        <xdr:cNvPr id="45" name="Afbeelding 44" descr="YE Flag">
          <a:extLst>
            <a:ext uri="{FF2B5EF4-FFF2-40B4-BE49-F238E27FC236}">
              <a16:creationId xmlns:a16="http://schemas.microsoft.com/office/drawing/2014/main" id="{93C5F52A-90E8-4B2B-9266-4B77A3D6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92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2</xdr:col>
      <xdr:colOff>0</xdr:colOff>
      <xdr:row>143</xdr:row>
      <xdr:rowOff>219075</xdr:rowOff>
    </xdr:to>
    <xdr:pic>
      <xdr:nvPicPr>
        <xdr:cNvPr id="46" name="Afbeelding 45" descr="MZ Flag">
          <a:extLst>
            <a:ext uri="{FF2B5EF4-FFF2-40B4-BE49-F238E27FC236}">
              <a16:creationId xmlns:a16="http://schemas.microsoft.com/office/drawing/2014/main" id="{CDE6077C-CB16-4A40-A4ED-EC2F2036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64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81</xdr:row>
      <xdr:rowOff>9525</xdr:rowOff>
    </xdr:to>
    <xdr:pic>
      <xdr:nvPicPr>
        <xdr:cNvPr id="47" name="Afbeelding 46" descr="GH Flag">
          <a:extLst>
            <a:ext uri="{FF2B5EF4-FFF2-40B4-BE49-F238E27FC236}">
              <a16:creationId xmlns:a16="http://schemas.microsoft.com/office/drawing/2014/main" id="{13458564-2EC0-461D-82AB-8DF9A658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54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0</xdr:colOff>
      <xdr:row>167</xdr:row>
      <xdr:rowOff>19050</xdr:rowOff>
    </xdr:to>
    <xdr:pic>
      <xdr:nvPicPr>
        <xdr:cNvPr id="48" name="Afbeelding 47" descr="PE Flag">
          <a:extLst>
            <a:ext uri="{FF2B5EF4-FFF2-40B4-BE49-F238E27FC236}">
              <a16:creationId xmlns:a16="http://schemas.microsoft.com/office/drawing/2014/main" id="{B962BB5E-7A2F-4CD6-B526-A7DCD6E1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126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2</xdr:col>
      <xdr:colOff>0</xdr:colOff>
      <xdr:row>128</xdr:row>
      <xdr:rowOff>9525</xdr:rowOff>
    </xdr:to>
    <xdr:pic>
      <xdr:nvPicPr>
        <xdr:cNvPr id="49" name="Afbeelding 48" descr="MY Flag">
          <a:extLst>
            <a:ext uri="{FF2B5EF4-FFF2-40B4-BE49-F238E27FC236}">
              <a16:creationId xmlns:a16="http://schemas.microsoft.com/office/drawing/2014/main" id="{E6725F92-2A5E-48C7-B426-FD26E27F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97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2</xdr:col>
      <xdr:colOff>0</xdr:colOff>
      <xdr:row>148</xdr:row>
      <xdr:rowOff>19050</xdr:rowOff>
    </xdr:to>
    <xdr:pic>
      <xdr:nvPicPr>
        <xdr:cNvPr id="50" name="Afbeelding 49" descr="NP Flag">
          <a:extLst>
            <a:ext uri="{FF2B5EF4-FFF2-40B4-BE49-F238E27FC236}">
              <a16:creationId xmlns:a16="http://schemas.microsoft.com/office/drawing/2014/main" id="{9827EE6B-3CDD-4BDC-B0F2-DD0B49DE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869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2</xdr:col>
      <xdr:colOff>0</xdr:colOff>
      <xdr:row>125</xdr:row>
      <xdr:rowOff>19050</xdr:rowOff>
    </xdr:to>
    <xdr:pic>
      <xdr:nvPicPr>
        <xdr:cNvPr id="51" name="Afbeelding 50" descr="MG Flag">
          <a:extLst>
            <a:ext uri="{FF2B5EF4-FFF2-40B4-BE49-F238E27FC236}">
              <a16:creationId xmlns:a16="http://schemas.microsoft.com/office/drawing/2014/main" id="{3113A7B4-B2DD-453F-A2FC-FA8CE235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240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2</xdr:col>
      <xdr:colOff>0</xdr:colOff>
      <xdr:row>105</xdr:row>
      <xdr:rowOff>19050</xdr:rowOff>
    </xdr:to>
    <xdr:pic>
      <xdr:nvPicPr>
        <xdr:cNvPr id="52" name="Afbeelding 51" descr="CI Flag">
          <a:extLst>
            <a:ext uri="{FF2B5EF4-FFF2-40B4-BE49-F238E27FC236}">
              <a16:creationId xmlns:a16="http://schemas.microsoft.com/office/drawing/2014/main" id="{81120D6B-DD09-46D8-9F59-05CCA86C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631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2</xdr:col>
      <xdr:colOff>0</xdr:colOff>
      <xdr:row>232</xdr:row>
      <xdr:rowOff>19050</xdr:rowOff>
    </xdr:to>
    <xdr:pic>
      <xdr:nvPicPr>
        <xdr:cNvPr id="53" name="Afbeelding 52" descr="VE Flag">
          <a:extLst>
            <a:ext uri="{FF2B5EF4-FFF2-40B4-BE49-F238E27FC236}">
              <a16:creationId xmlns:a16="http://schemas.microsoft.com/office/drawing/2014/main" id="{7382C22C-D4DD-4BDC-A518-E2ADB848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21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39</xdr:row>
      <xdr:rowOff>19050</xdr:rowOff>
    </xdr:to>
    <xdr:pic>
      <xdr:nvPicPr>
        <xdr:cNvPr id="54" name="Afbeelding 53" descr="CM Flag">
          <a:extLst>
            <a:ext uri="{FF2B5EF4-FFF2-40B4-BE49-F238E27FC236}">
              <a16:creationId xmlns:a16="http://schemas.microsoft.com/office/drawing/2014/main" id="{9A27F263-4BFD-48C0-8B4C-C8320298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12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0</xdr:colOff>
      <xdr:row>154</xdr:row>
      <xdr:rowOff>9525</xdr:rowOff>
    </xdr:to>
    <xdr:pic>
      <xdr:nvPicPr>
        <xdr:cNvPr id="55" name="Afbeelding 54" descr="NE Flag">
          <a:extLst>
            <a:ext uri="{FF2B5EF4-FFF2-40B4-BE49-F238E27FC236}">
              <a16:creationId xmlns:a16="http://schemas.microsoft.com/office/drawing/2014/main" id="{A1ACF527-0C25-49CE-9A8C-E32B366C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802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16</xdr:row>
      <xdr:rowOff>209550</xdr:rowOff>
    </xdr:to>
    <xdr:pic>
      <xdr:nvPicPr>
        <xdr:cNvPr id="56" name="Afbeelding 55" descr="AU Flag">
          <a:extLst>
            <a:ext uri="{FF2B5EF4-FFF2-40B4-BE49-F238E27FC236}">
              <a16:creationId xmlns:a16="http://schemas.microsoft.com/office/drawing/2014/main" id="{459EC22B-D658-4EA5-98DB-17A97BC5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174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2</xdr:col>
      <xdr:colOff>0</xdr:colOff>
      <xdr:row>155</xdr:row>
      <xdr:rowOff>219075</xdr:rowOff>
    </xdr:to>
    <xdr:pic>
      <xdr:nvPicPr>
        <xdr:cNvPr id="57" name="Afbeelding 56" descr="KP Flag">
          <a:extLst>
            <a:ext uri="{FF2B5EF4-FFF2-40B4-BE49-F238E27FC236}">
              <a16:creationId xmlns:a16="http://schemas.microsoft.com/office/drawing/2014/main" id="{3B1ADECF-CD6C-4FE3-8CF5-1D01AE9C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45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2</xdr:col>
      <xdr:colOff>0</xdr:colOff>
      <xdr:row>207</xdr:row>
      <xdr:rowOff>209550</xdr:rowOff>
    </xdr:to>
    <xdr:pic>
      <xdr:nvPicPr>
        <xdr:cNvPr id="58" name="Afbeelding 57" descr="SY Flag">
          <a:extLst>
            <a:ext uri="{FF2B5EF4-FFF2-40B4-BE49-F238E27FC236}">
              <a16:creationId xmlns:a16="http://schemas.microsoft.com/office/drawing/2014/main" id="{7762CA2C-4359-418C-A176-367CED79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936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2</xdr:col>
      <xdr:colOff>0</xdr:colOff>
      <xdr:row>129</xdr:row>
      <xdr:rowOff>209550</xdr:rowOff>
    </xdr:to>
    <xdr:pic>
      <xdr:nvPicPr>
        <xdr:cNvPr id="59" name="Afbeelding 58" descr="ML Flag">
          <a:extLst>
            <a:ext uri="{FF2B5EF4-FFF2-40B4-BE49-F238E27FC236}">
              <a16:creationId xmlns:a16="http://schemas.microsoft.com/office/drawing/2014/main" id="{2303FD48-9F8B-48F5-81EB-4578589A8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307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2</xdr:col>
      <xdr:colOff>0</xdr:colOff>
      <xdr:row>208</xdr:row>
      <xdr:rowOff>19050</xdr:rowOff>
    </xdr:to>
    <xdr:pic>
      <xdr:nvPicPr>
        <xdr:cNvPr id="60" name="Afbeelding 59" descr="TW Flag">
          <a:extLst>
            <a:ext uri="{FF2B5EF4-FFF2-40B4-BE49-F238E27FC236}">
              <a16:creationId xmlns:a16="http://schemas.microsoft.com/office/drawing/2014/main" id="{E8354D15-4B29-47EC-909D-9AB9905EE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679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36</xdr:row>
      <xdr:rowOff>19050</xdr:rowOff>
    </xdr:to>
    <xdr:pic>
      <xdr:nvPicPr>
        <xdr:cNvPr id="61" name="Afbeelding 60" descr="BF Flag">
          <a:extLst>
            <a:ext uri="{FF2B5EF4-FFF2-40B4-BE49-F238E27FC236}">
              <a16:creationId xmlns:a16="http://schemas.microsoft.com/office/drawing/2014/main" id="{DBB59993-2E48-4897-A3D6-5EF1AE0E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050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2</xdr:col>
      <xdr:colOff>0</xdr:colOff>
      <xdr:row>202</xdr:row>
      <xdr:rowOff>209550</xdr:rowOff>
    </xdr:to>
    <xdr:pic>
      <xdr:nvPicPr>
        <xdr:cNvPr id="62" name="Afbeelding 61" descr="LK Flag">
          <a:extLst>
            <a:ext uri="{FF2B5EF4-FFF2-40B4-BE49-F238E27FC236}">
              <a16:creationId xmlns:a16="http://schemas.microsoft.com/office/drawing/2014/main" id="{C18DB7E8-55A4-48D0-97AB-963B5052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441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2</xdr:col>
      <xdr:colOff>0</xdr:colOff>
      <xdr:row>127</xdr:row>
      <xdr:rowOff>9525</xdr:rowOff>
    </xdr:to>
    <xdr:pic>
      <xdr:nvPicPr>
        <xdr:cNvPr id="63" name="Afbeelding 62" descr="MW Flag">
          <a:extLst>
            <a:ext uri="{FF2B5EF4-FFF2-40B4-BE49-F238E27FC236}">
              <a16:creationId xmlns:a16="http://schemas.microsoft.com/office/drawing/2014/main" id="{D25514CD-3047-4166-A415-C5236C18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812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2</xdr:col>
      <xdr:colOff>0</xdr:colOff>
      <xdr:row>237</xdr:row>
      <xdr:rowOff>19050</xdr:rowOff>
    </xdr:to>
    <xdr:pic>
      <xdr:nvPicPr>
        <xdr:cNvPr id="64" name="Afbeelding 63" descr="ZM Flag">
          <a:extLst>
            <a:ext uri="{FF2B5EF4-FFF2-40B4-BE49-F238E27FC236}">
              <a16:creationId xmlns:a16="http://schemas.microsoft.com/office/drawing/2014/main" id="{1512455E-220D-448C-803D-5814D7F6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1839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2</xdr:col>
      <xdr:colOff>0</xdr:colOff>
      <xdr:row>110</xdr:row>
      <xdr:rowOff>19050</xdr:rowOff>
    </xdr:to>
    <xdr:pic>
      <xdr:nvPicPr>
        <xdr:cNvPr id="65" name="Afbeelding 64" descr="KZ Flag">
          <a:extLst>
            <a:ext uri="{FF2B5EF4-FFF2-40B4-BE49-F238E27FC236}">
              <a16:creationId xmlns:a16="http://schemas.microsoft.com/office/drawing/2014/main" id="{0104625F-44D0-442B-99E3-D64CE549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5554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45</xdr:row>
      <xdr:rowOff>209550</xdr:rowOff>
    </xdr:to>
    <xdr:pic>
      <xdr:nvPicPr>
        <xdr:cNvPr id="66" name="Afbeelding 65" descr="CL Flag">
          <a:extLst>
            <a:ext uri="{FF2B5EF4-FFF2-40B4-BE49-F238E27FC236}">
              <a16:creationId xmlns:a16="http://schemas.microsoft.com/office/drawing/2014/main" id="{72CC1E4C-C12A-43D8-982A-3D4E12B1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9459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2</xdr:col>
      <xdr:colOff>0</xdr:colOff>
      <xdr:row>176</xdr:row>
      <xdr:rowOff>9525</xdr:rowOff>
    </xdr:to>
    <xdr:pic>
      <xdr:nvPicPr>
        <xdr:cNvPr id="67" name="Afbeelding 66" descr="RO Flag">
          <a:extLst>
            <a:ext uri="{FF2B5EF4-FFF2-40B4-BE49-F238E27FC236}">
              <a16:creationId xmlns:a16="http://schemas.microsoft.com/office/drawing/2014/main" id="{98B0BA19-D7EA-4CDD-950D-FD71665F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3174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45</xdr:row>
      <xdr:rowOff>9525</xdr:rowOff>
    </xdr:to>
    <xdr:pic>
      <xdr:nvPicPr>
        <xdr:cNvPr id="68" name="Afbeelding 67" descr="TD Flag">
          <a:extLst>
            <a:ext uri="{FF2B5EF4-FFF2-40B4-BE49-F238E27FC236}">
              <a16:creationId xmlns:a16="http://schemas.microsoft.com/office/drawing/2014/main" id="{FA9867AB-D3BF-41B7-AD3A-D73CA61E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688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2</xdr:col>
      <xdr:colOff>0</xdr:colOff>
      <xdr:row>197</xdr:row>
      <xdr:rowOff>19050</xdr:rowOff>
    </xdr:to>
    <xdr:pic>
      <xdr:nvPicPr>
        <xdr:cNvPr id="69" name="Afbeelding 68" descr="SO Flag">
          <a:extLst>
            <a:ext uri="{FF2B5EF4-FFF2-40B4-BE49-F238E27FC236}">
              <a16:creationId xmlns:a16="http://schemas.microsoft.com/office/drawing/2014/main" id="{D2150C62-F619-4522-8104-6590E093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60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61</xdr:row>
      <xdr:rowOff>209550</xdr:rowOff>
    </xdr:to>
    <xdr:pic>
      <xdr:nvPicPr>
        <xdr:cNvPr id="70" name="Afbeelding 69" descr="EC Flag">
          <a:extLst>
            <a:ext uri="{FF2B5EF4-FFF2-40B4-BE49-F238E27FC236}">
              <a16:creationId xmlns:a16="http://schemas.microsoft.com/office/drawing/2014/main" id="{D7ADD7AC-00C9-42C8-8649-8094BE22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4318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219075</xdr:rowOff>
    </xdr:to>
    <xdr:pic>
      <xdr:nvPicPr>
        <xdr:cNvPr id="71" name="Afbeelding 70" descr="GT Flag">
          <a:extLst>
            <a:ext uri="{FF2B5EF4-FFF2-40B4-BE49-F238E27FC236}">
              <a16:creationId xmlns:a16="http://schemas.microsoft.com/office/drawing/2014/main" id="{1246A2D0-F8D8-4759-A794-3B5E9A57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8033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2</xdr:col>
      <xdr:colOff>0</xdr:colOff>
      <xdr:row>188</xdr:row>
      <xdr:rowOff>209550</xdr:rowOff>
    </xdr:to>
    <xdr:pic>
      <xdr:nvPicPr>
        <xdr:cNvPr id="72" name="Afbeelding 71" descr="SN Flag">
          <a:extLst>
            <a:ext uri="{FF2B5EF4-FFF2-40B4-BE49-F238E27FC236}">
              <a16:creationId xmlns:a16="http://schemas.microsoft.com/office/drawing/2014/main" id="{4DD92F47-DA3B-4BA1-9380-88B6226F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1938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2</xdr:col>
      <xdr:colOff>0</xdr:colOff>
      <xdr:row>148</xdr:row>
      <xdr:rowOff>219075</xdr:rowOff>
    </xdr:to>
    <xdr:pic>
      <xdr:nvPicPr>
        <xdr:cNvPr id="73" name="Afbeelding 72" descr="NL Flag">
          <a:extLst>
            <a:ext uri="{FF2B5EF4-FFF2-40B4-BE49-F238E27FC236}">
              <a16:creationId xmlns:a16="http://schemas.microsoft.com/office/drawing/2014/main" id="{00D5B93F-A8EC-46F8-A4FE-9CC5FEAF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5653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37</xdr:row>
      <xdr:rowOff>219075</xdr:rowOff>
    </xdr:to>
    <xdr:pic>
      <xdr:nvPicPr>
        <xdr:cNvPr id="74" name="Afbeelding 73" descr="KH Flag">
          <a:extLst>
            <a:ext uri="{FF2B5EF4-FFF2-40B4-BE49-F238E27FC236}">
              <a16:creationId xmlns:a16="http://schemas.microsoft.com/office/drawing/2014/main" id="{3216A73D-4520-4261-9256-2BC234C3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9558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2</xdr:col>
      <xdr:colOff>0</xdr:colOff>
      <xdr:row>238</xdr:row>
      <xdr:rowOff>28575</xdr:rowOff>
    </xdr:to>
    <xdr:pic>
      <xdr:nvPicPr>
        <xdr:cNvPr id="75" name="Afbeelding 74" descr="ZW Flag">
          <a:extLst>
            <a:ext uri="{FF2B5EF4-FFF2-40B4-BE49-F238E27FC236}">
              <a16:creationId xmlns:a16="http://schemas.microsoft.com/office/drawing/2014/main" id="{9202FCE8-416C-4FBC-9659-FA3881BC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346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2</xdr:col>
      <xdr:colOff>0</xdr:colOff>
      <xdr:row>89</xdr:row>
      <xdr:rowOff>19050</xdr:rowOff>
    </xdr:to>
    <xdr:pic>
      <xdr:nvPicPr>
        <xdr:cNvPr id="76" name="Afbeelding 75" descr="GN Flag">
          <a:extLst>
            <a:ext uri="{FF2B5EF4-FFF2-40B4-BE49-F238E27FC236}">
              <a16:creationId xmlns:a16="http://schemas.microsoft.com/office/drawing/2014/main" id="{66A5AA69-1759-45E5-8FB8-978774F8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736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2</xdr:col>
      <xdr:colOff>0</xdr:colOff>
      <xdr:row>176</xdr:row>
      <xdr:rowOff>409575</xdr:rowOff>
    </xdr:to>
    <xdr:pic>
      <xdr:nvPicPr>
        <xdr:cNvPr id="77" name="Afbeelding 76" descr="RW Flag">
          <a:extLst>
            <a:ext uri="{FF2B5EF4-FFF2-40B4-BE49-F238E27FC236}">
              <a16:creationId xmlns:a16="http://schemas.microsoft.com/office/drawing/2014/main" id="{6323A46D-386C-4EF5-A1CD-A01C21D9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108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27</xdr:row>
      <xdr:rowOff>9525</xdr:rowOff>
    </xdr:to>
    <xdr:pic>
      <xdr:nvPicPr>
        <xdr:cNvPr id="78" name="Afbeelding 77" descr="BJ Flag">
          <a:extLst>
            <a:ext uri="{FF2B5EF4-FFF2-40B4-BE49-F238E27FC236}">
              <a16:creationId xmlns:a16="http://schemas.microsoft.com/office/drawing/2014/main" id="{0CC7B3AE-F66D-4F06-8A58-D0E7F39C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4798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37</xdr:row>
      <xdr:rowOff>19050</xdr:rowOff>
    </xdr:to>
    <xdr:pic>
      <xdr:nvPicPr>
        <xdr:cNvPr id="79" name="Afbeelding 78" descr="BI Flag">
          <a:extLst>
            <a:ext uri="{FF2B5EF4-FFF2-40B4-BE49-F238E27FC236}">
              <a16:creationId xmlns:a16="http://schemas.microsoft.com/office/drawing/2014/main" id="{B3DBD96E-AB99-4195-B4F0-7D06F287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513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409575</xdr:rowOff>
    </xdr:to>
    <xdr:pic>
      <xdr:nvPicPr>
        <xdr:cNvPr id="80" name="Afbeelding 79" descr="BO Flag">
          <a:extLst>
            <a:ext uri="{FF2B5EF4-FFF2-40B4-BE49-F238E27FC236}">
              <a16:creationId xmlns:a16="http://schemas.microsoft.com/office/drawing/2014/main" id="{A65A0D7E-2EF2-473D-9AF6-10DD3993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2228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2</xdr:col>
      <xdr:colOff>0</xdr:colOff>
      <xdr:row>217</xdr:row>
      <xdr:rowOff>209550</xdr:rowOff>
    </xdr:to>
    <xdr:pic>
      <xdr:nvPicPr>
        <xdr:cNvPr id="81" name="Afbeelding 80" descr="TN Flag">
          <a:extLst>
            <a:ext uri="{FF2B5EF4-FFF2-40B4-BE49-F238E27FC236}">
              <a16:creationId xmlns:a16="http://schemas.microsoft.com/office/drawing/2014/main" id="{7AC0F623-3743-4A9D-B4D9-3553E8A6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94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2</xdr:col>
      <xdr:colOff>0</xdr:colOff>
      <xdr:row>92</xdr:row>
      <xdr:rowOff>19050</xdr:rowOff>
    </xdr:to>
    <xdr:pic>
      <xdr:nvPicPr>
        <xdr:cNvPr id="82" name="Afbeelding 81" descr="HT Flag">
          <a:extLst>
            <a:ext uri="{FF2B5EF4-FFF2-40B4-BE49-F238E27FC236}">
              <a16:creationId xmlns:a16="http://schemas.microsoft.com/office/drawing/2014/main" id="{B3B087DE-FF53-4E51-9D6C-57ACBC78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9657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25</xdr:row>
      <xdr:rowOff>9525</xdr:rowOff>
    </xdr:to>
    <xdr:pic>
      <xdr:nvPicPr>
        <xdr:cNvPr id="83" name="Afbeelding 82" descr="BE Flag">
          <a:extLst>
            <a:ext uri="{FF2B5EF4-FFF2-40B4-BE49-F238E27FC236}">
              <a16:creationId xmlns:a16="http://schemas.microsoft.com/office/drawing/2014/main" id="{6D35484E-BB07-4C73-B215-42D9D834C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337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28575</xdr:rowOff>
    </xdr:to>
    <xdr:pic>
      <xdr:nvPicPr>
        <xdr:cNvPr id="84" name="Afbeelding 83" descr="DO Flag">
          <a:extLst>
            <a:ext uri="{FF2B5EF4-FFF2-40B4-BE49-F238E27FC236}">
              <a16:creationId xmlns:a16="http://schemas.microsoft.com/office/drawing/2014/main" id="{D690B462-B8C9-414B-8619-5A6760AA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7087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2</xdr:col>
      <xdr:colOff>0</xdr:colOff>
      <xdr:row>109</xdr:row>
      <xdr:rowOff>19050</xdr:rowOff>
    </xdr:to>
    <xdr:pic>
      <xdr:nvPicPr>
        <xdr:cNvPr id="85" name="Afbeelding 84" descr="JO Flag">
          <a:extLst>
            <a:ext uri="{FF2B5EF4-FFF2-40B4-BE49-F238E27FC236}">
              <a16:creationId xmlns:a16="http://schemas.microsoft.com/office/drawing/2014/main" id="{1AE2821F-F98C-4B42-9A26-0AD0C050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289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2</xdr:col>
      <xdr:colOff>0</xdr:colOff>
      <xdr:row>200</xdr:row>
      <xdr:rowOff>19050</xdr:rowOff>
    </xdr:to>
    <xdr:pic>
      <xdr:nvPicPr>
        <xdr:cNvPr id="86" name="Afbeelding 85" descr="SS Flag">
          <a:extLst>
            <a:ext uri="{FF2B5EF4-FFF2-40B4-BE49-F238E27FC236}">
              <a16:creationId xmlns:a16="http://schemas.microsoft.com/office/drawing/2014/main" id="{22F647B5-AED9-4028-9BDD-EAB1C10A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661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53</xdr:row>
      <xdr:rowOff>9525</xdr:rowOff>
    </xdr:to>
    <xdr:pic>
      <xdr:nvPicPr>
        <xdr:cNvPr id="87" name="Afbeelding 86" descr="CU Flag">
          <a:extLst>
            <a:ext uri="{FF2B5EF4-FFF2-40B4-BE49-F238E27FC236}">
              <a16:creationId xmlns:a16="http://schemas.microsoft.com/office/drawing/2014/main" id="{F82C0F86-3BD4-427A-A65B-8518E17E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051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219075</xdr:rowOff>
    </xdr:to>
    <xdr:pic>
      <xdr:nvPicPr>
        <xdr:cNvPr id="88" name="Afbeelding 87" descr="HN Flag">
          <a:extLst>
            <a:ext uri="{FF2B5EF4-FFF2-40B4-BE49-F238E27FC236}">
              <a16:creationId xmlns:a16="http://schemas.microsoft.com/office/drawing/2014/main" id="{4F562A71-95AE-4169-B0D9-4869A46C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423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2</xdr:col>
      <xdr:colOff>0</xdr:colOff>
      <xdr:row>205</xdr:row>
      <xdr:rowOff>19050</xdr:rowOff>
    </xdr:to>
    <xdr:pic>
      <xdr:nvPicPr>
        <xdr:cNvPr id="89" name="Afbeelding 88" descr="SE Flag">
          <a:extLst>
            <a:ext uri="{FF2B5EF4-FFF2-40B4-BE49-F238E27FC236}">
              <a16:creationId xmlns:a16="http://schemas.microsoft.com/office/drawing/2014/main" id="{0410DF21-89E5-4B09-BF72-17F2400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813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2</xdr:col>
      <xdr:colOff>0</xdr:colOff>
      <xdr:row>164</xdr:row>
      <xdr:rowOff>28575</xdr:rowOff>
    </xdr:to>
    <xdr:pic>
      <xdr:nvPicPr>
        <xdr:cNvPr id="90" name="Afbeelding 89" descr="PG Flag">
          <a:extLst>
            <a:ext uri="{FF2B5EF4-FFF2-40B4-BE49-F238E27FC236}">
              <a16:creationId xmlns:a16="http://schemas.microsoft.com/office/drawing/2014/main" id="{CE8CBA16-A65D-4AC4-9F87-CD53ADC3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185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55</xdr:row>
      <xdr:rowOff>19050</xdr:rowOff>
    </xdr:to>
    <xdr:pic>
      <xdr:nvPicPr>
        <xdr:cNvPr id="91" name="Afbeelding 90" descr="CZ Flag">
          <a:extLst>
            <a:ext uri="{FF2B5EF4-FFF2-40B4-BE49-F238E27FC236}">
              <a16:creationId xmlns:a16="http://schemas.microsoft.com/office/drawing/2014/main" id="{5F133DC0-9526-4C67-910D-D1EBBE92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766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18</xdr:row>
      <xdr:rowOff>19050</xdr:rowOff>
    </xdr:to>
    <xdr:pic>
      <xdr:nvPicPr>
        <xdr:cNvPr id="92" name="Afbeelding 91" descr="AZ Flag">
          <a:extLst>
            <a:ext uri="{FF2B5EF4-FFF2-40B4-BE49-F238E27FC236}">
              <a16:creationId xmlns:a16="http://schemas.microsoft.com/office/drawing/2014/main" id="{ABD71163-B53F-4747-9AF5-966B5B9D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1567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2</xdr:col>
      <xdr:colOff>0</xdr:colOff>
      <xdr:row>209</xdr:row>
      <xdr:rowOff>19050</xdr:rowOff>
    </xdr:to>
    <xdr:pic>
      <xdr:nvPicPr>
        <xdr:cNvPr id="93" name="Afbeelding 92" descr="TJ Flag">
          <a:extLst>
            <a:ext uri="{FF2B5EF4-FFF2-40B4-BE49-F238E27FC236}">
              <a16:creationId xmlns:a16="http://schemas.microsoft.com/office/drawing/2014/main" id="{851CC08E-7154-47E9-AE40-0C25F41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47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82</xdr:row>
      <xdr:rowOff>19050</xdr:rowOff>
    </xdr:to>
    <xdr:pic>
      <xdr:nvPicPr>
        <xdr:cNvPr id="94" name="Afbeelding 93" descr="GR Flag">
          <a:extLst>
            <a:ext uri="{FF2B5EF4-FFF2-40B4-BE49-F238E27FC236}">
              <a16:creationId xmlns:a16="http://schemas.microsoft.com/office/drawing/2014/main" id="{4079A994-53AB-457D-9DDD-DDB39705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9378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2</xdr:col>
      <xdr:colOff>0</xdr:colOff>
      <xdr:row>170</xdr:row>
      <xdr:rowOff>19050</xdr:rowOff>
    </xdr:to>
    <xdr:pic>
      <xdr:nvPicPr>
        <xdr:cNvPr id="95" name="Afbeelding 94" descr="PT Flag">
          <a:extLst>
            <a:ext uri="{FF2B5EF4-FFF2-40B4-BE49-F238E27FC236}">
              <a16:creationId xmlns:a16="http://schemas.microsoft.com/office/drawing/2014/main" id="{1FF21C66-CD78-4928-98A9-89196B5D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309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2</xdr:col>
      <xdr:colOff>0</xdr:colOff>
      <xdr:row>96</xdr:row>
      <xdr:rowOff>9525</xdr:rowOff>
    </xdr:to>
    <xdr:pic>
      <xdr:nvPicPr>
        <xdr:cNvPr id="96" name="Afbeelding 95" descr="HU Flag">
          <a:extLst>
            <a:ext uri="{FF2B5EF4-FFF2-40B4-BE49-F238E27FC236}">
              <a16:creationId xmlns:a16="http://schemas.microsoft.com/office/drawing/2014/main" id="{7068DD87-75DE-4619-AB86-EECCC236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6807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2</xdr:col>
      <xdr:colOff>0</xdr:colOff>
      <xdr:row>223</xdr:row>
      <xdr:rowOff>28575</xdr:rowOff>
    </xdr:to>
    <xdr:pic>
      <xdr:nvPicPr>
        <xdr:cNvPr id="97" name="Afbeelding 96" descr="AE Flag">
          <a:extLst>
            <a:ext uri="{FF2B5EF4-FFF2-40B4-BE49-F238E27FC236}">
              <a16:creationId xmlns:a16="http://schemas.microsoft.com/office/drawing/2014/main" id="{59BEFDC5-9938-4AFE-AEA0-FED112BB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052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24</xdr:row>
      <xdr:rowOff>9525</xdr:rowOff>
    </xdr:to>
    <xdr:pic>
      <xdr:nvPicPr>
        <xdr:cNvPr id="98" name="Afbeelding 97" descr="BY Flag">
          <a:extLst>
            <a:ext uri="{FF2B5EF4-FFF2-40B4-BE49-F238E27FC236}">
              <a16:creationId xmlns:a16="http://schemas.microsoft.com/office/drawing/2014/main" id="{A8BEBF9A-6F24-4F14-BBC0-9127462D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6332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103</xdr:row>
      <xdr:rowOff>209550</xdr:rowOff>
    </xdr:to>
    <xdr:pic>
      <xdr:nvPicPr>
        <xdr:cNvPr id="99" name="Afbeelding 98" descr="IL Flag">
          <a:extLst>
            <a:ext uri="{FF2B5EF4-FFF2-40B4-BE49-F238E27FC236}">
              <a16:creationId xmlns:a16="http://schemas.microsoft.com/office/drawing/2014/main" id="{1E4E0C78-EFCD-4991-9B48-3E891DE8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004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2</xdr:col>
      <xdr:colOff>0</xdr:colOff>
      <xdr:row>214</xdr:row>
      <xdr:rowOff>9525</xdr:rowOff>
    </xdr:to>
    <xdr:pic>
      <xdr:nvPicPr>
        <xdr:cNvPr id="100" name="Afbeelding 99" descr="TG Flag">
          <a:extLst>
            <a:ext uri="{FF2B5EF4-FFF2-40B4-BE49-F238E27FC236}">
              <a16:creationId xmlns:a16="http://schemas.microsoft.com/office/drawing/2014/main" id="{22C156B7-D099-4A4E-9F2A-0C5D6A76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376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2</xdr:col>
      <xdr:colOff>0</xdr:colOff>
      <xdr:row>190</xdr:row>
      <xdr:rowOff>219075</xdr:rowOff>
    </xdr:to>
    <xdr:pic>
      <xdr:nvPicPr>
        <xdr:cNvPr id="101" name="Afbeelding 100" descr="SL Flag">
          <a:extLst>
            <a:ext uri="{FF2B5EF4-FFF2-40B4-BE49-F238E27FC236}">
              <a16:creationId xmlns:a16="http://schemas.microsoft.com/office/drawing/2014/main" id="{EFE3B316-3DFF-442E-911B-EB455A4E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747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17</xdr:row>
      <xdr:rowOff>19050</xdr:rowOff>
    </xdr:to>
    <xdr:pic>
      <xdr:nvPicPr>
        <xdr:cNvPr id="102" name="Afbeelding 101" descr="AT Flag">
          <a:extLst>
            <a:ext uri="{FF2B5EF4-FFF2-40B4-BE49-F238E27FC236}">
              <a16:creationId xmlns:a16="http://schemas.microsoft.com/office/drawing/2014/main" id="{B4DC336E-7570-4A13-B5CE-110F98A2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138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2</xdr:col>
      <xdr:colOff>0</xdr:colOff>
      <xdr:row>206</xdr:row>
      <xdr:rowOff>19050</xdr:rowOff>
    </xdr:to>
    <xdr:pic>
      <xdr:nvPicPr>
        <xdr:cNvPr id="103" name="Afbeelding 102" descr="CH Flag">
          <a:extLst>
            <a:ext uri="{FF2B5EF4-FFF2-40B4-BE49-F238E27FC236}">
              <a16:creationId xmlns:a16="http://schemas.microsoft.com/office/drawing/2014/main" id="{DEB94C6F-9DD4-4A42-A1F2-F261B332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509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0</xdr:colOff>
      <xdr:row>116</xdr:row>
      <xdr:rowOff>9525</xdr:rowOff>
    </xdr:to>
    <xdr:pic>
      <xdr:nvPicPr>
        <xdr:cNvPr id="104" name="Afbeelding 103" descr="LA Flag">
          <a:extLst>
            <a:ext uri="{FF2B5EF4-FFF2-40B4-BE49-F238E27FC236}">
              <a16:creationId xmlns:a16="http://schemas.microsoft.com/office/drawing/2014/main" id="{3151F66A-A147-4FF1-BA1D-715CA190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900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2</xdr:col>
      <xdr:colOff>0</xdr:colOff>
      <xdr:row>94</xdr:row>
      <xdr:rowOff>19050</xdr:rowOff>
    </xdr:to>
    <xdr:pic>
      <xdr:nvPicPr>
        <xdr:cNvPr id="105" name="Afbeelding 104" descr="HK Flag">
          <a:extLst>
            <a:ext uri="{FF2B5EF4-FFF2-40B4-BE49-F238E27FC236}">
              <a16:creationId xmlns:a16="http://schemas.microsoft.com/office/drawing/2014/main" id="{34C2F3A9-B1C9-4DA8-B74D-296C12AF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271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2</xdr:col>
      <xdr:colOff>0</xdr:colOff>
      <xdr:row>152</xdr:row>
      <xdr:rowOff>19050</xdr:rowOff>
    </xdr:to>
    <xdr:pic>
      <xdr:nvPicPr>
        <xdr:cNvPr id="106" name="Afbeelding 105" descr="NI Flag">
          <a:extLst>
            <a:ext uri="{FF2B5EF4-FFF2-40B4-BE49-F238E27FC236}">
              <a16:creationId xmlns:a16="http://schemas.microsoft.com/office/drawing/2014/main" id="{75B961E8-D8F0-4548-B1F6-197AC646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662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0</xdr:colOff>
      <xdr:row>189</xdr:row>
      <xdr:rowOff>19050</xdr:rowOff>
    </xdr:to>
    <xdr:pic>
      <xdr:nvPicPr>
        <xdr:cNvPr id="107" name="Afbeelding 106" descr="RS Flag">
          <a:extLst>
            <a:ext uri="{FF2B5EF4-FFF2-40B4-BE49-F238E27FC236}">
              <a16:creationId xmlns:a16="http://schemas.microsoft.com/office/drawing/2014/main" id="{333E7548-F97E-48FA-B74A-A6559C38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052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2</xdr:col>
      <xdr:colOff>0</xdr:colOff>
      <xdr:row>120</xdr:row>
      <xdr:rowOff>19050</xdr:rowOff>
    </xdr:to>
    <xdr:pic>
      <xdr:nvPicPr>
        <xdr:cNvPr id="108" name="Afbeelding 107" descr="LY Flag">
          <a:extLst>
            <a:ext uri="{FF2B5EF4-FFF2-40B4-BE49-F238E27FC236}">
              <a16:creationId xmlns:a16="http://schemas.microsoft.com/office/drawing/2014/main" id="{7CB9F578-7C4B-4D65-9F22-88D2091D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424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2</xdr:col>
      <xdr:colOff>0</xdr:colOff>
      <xdr:row>166</xdr:row>
      <xdr:rowOff>209550</xdr:rowOff>
    </xdr:to>
    <xdr:pic>
      <xdr:nvPicPr>
        <xdr:cNvPr id="109" name="Afbeelding 108" descr="PY Flag">
          <a:extLst>
            <a:ext uri="{FF2B5EF4-FFF2-40B4-BE49-F238E27FC236}">
              <a16:creationId xmlns:a16="http://schemas.microsoft.com/office/drawing/2014/main" id="{9F6D3885-0701-499F-8CA2-047E7A8BE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795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2</xdr:col>
      <xdr:colOff>0</xdr:colOff>
      <xdr:row>114</xdr:row>
      <xdr:rowOff>19050</xdr:rowOff>
    </xdr:to>
    <xdr:pic>
      <xdr:nvPicPr>
        <xdr:cNvPr id="110" name="Afbeelding 109" descr="KG Flag">
          <a:extLst>
            <a:ext uri="{FF2B5EF4-FFF2-40B4-BE49-F238E27FC236}">
              <a16:creationId xmlns:a16="http://schemas.microsoft.com/office/drawing/2014/main" id="{698D2B92-A7A7-48EF-BBC3-0A0CE9F1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167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35</xdr:row>
      <xdr:rowOff>19050</xdr:rowOff>
    </xdr:to>
    <xdr:pic>
      <xdr:nvPicPr>
        <xdr:cNvPr id="111" name="Afbeelding 110" descr="BG Flag">
          <a:extLst>
            <a:ext uri="{FF2B5EF4-FFF2-40B4-BE49-F238E27FC236}">
              <a16:creationId xmlns:a16="http://schemas.microsoft.com/office/drawing/2014/main" id="{6F0CB945-F712-4ED9-A434-C8710FF0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557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2</xdr:col>
      <xdr:colOff>0</xdr:colOff>
      <xdr:row>218</xdr:row>
      <xdr:rowOff>219075</xdr:rowOff>
    </xdr:to>
    <xdr:pic>
      <xdr:nvPicPr>
        <xdr:cNvPr id="112" name="Afbeelding 111" descr="TM Flag">
          <a:extLst>
            <a:ext uri="{FF2B5EF4-FFF2-40B4-BE49-F238E27FC236}">
              <a16:creationId xmlns:a16="http://schemas.microsoft.com/office/drawing/2014/main" id="{3FD86665-823C-488D-9219-1008827C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929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219075</xdr:rowOff>
    </xdr:to>
    <xdr:pic>
      <xdr:nvPicPr>
        <xdr:cNvPr id="113" name="Afbeelding 112" descr="SV Flag">
          <a:extLst>
            <a:ext uri="{FF2B5EF4-FFF2-40B4-BE49-F238E27FC236}">
              <a16:creationId xmlns:a16="http://schemas.microsoft.com/office/drawing/2014/main" id="{72380B1C-E628-4112-A919-9FCE1713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319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2</xdr:col>
      <xdr:colOff>0</xdr:colOff>
      <xdr:row>172</xdr:row>
      <xdr:rowOff>28575</xdr:rowOff>
    </xdr:to>
    <xdr:pic>
      <xdr:nvPicPr>
        <xdr:cNvPr id="114" name="Afbeelding 113" descr="CG Flag">
          <a:extLst>
            <a:ext uri="{FF2B5EF4-FFF2-40B4-BE49-F238E27FC236}">
              <a16:creationId xmlns:a16="http://schemas.microsoft.com/office/drawing/2014/main" id="{3DD5F023-139C-4F57-9356-AD8CE70C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710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2</xdr:col>
      <xdr:colOff>0</xdr:colOff>
      <xdr:row>191</xdr:row>
      <xdr:rowOff>219075</xdr:rowOff>
    </xdr:to>
    <xdr:pic>
      <xdr:nvPicPr>
        <xdr:cNvPr id="115" name="Afbeelding 114" descr="SG Flag">
          <a:extLst>
            <a:ext uri="{FF2B5EF4-FFF2-40B4-BE49-F238E27FC236}">
              <a16:creationId xmlns:a16="http://schemas.microsoft.com/office/drawing/2014/main" id="{4642664D-EC9D-4923-9560-E80C69BB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291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0</xdr:colOff>
      <xdr:row>56</xdr:row>
      <xdr:rowOff>209550</xdr:rowOff>
    </xdr:to>
    <xdr:pic>
      <xdr:nvPicPr>
        <xdr:cNvPr id="116" name="Afbeelding 115" descr="DK Flag">
          <a:extLst>
            <a:ext uri="{FF2B5EF4-FFF2-40B4-BE49-F238E27FC236}">
              <a16:creationId xmlns:a16="http://schemas.microsoft.com/office/drawing/2014/main" id="{F4181DD9-D82C-42B0-B7FD-5DF234B9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6817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28575</xdr:rowOff>
    </xdr:to>
    <xdr:pic>
      <xdr:nvPicPr>
        <xdr:cNvPr id="117" name="Afbeelding 116" descr="CF Flag">
          <a:extLst>
            <a:ext uri="{FF2B5EF4-FFF2-40B4-BE49-F238E27FC236}">
              <a16:creationId xmlns:a16="http://schemas.microsoft.com/office/drawing/2014/main" id="{E71E981B-08C0-46CC-8061-9E8F0F01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053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2</xdr:col>
      <xdr:colOff>0</xdr:colOff>
      <xdr:row>194</xdr:row>
      <xdr:rowOff>209550</xdr:rowOff>
    </xdr:to>
    <xdr:pic>
      <xdr:nvPicPr>
        <xdr:cNvPr id="118" name="Afbeelding 117" descr="SK Flag">
          <a:extLst>
            <a:ext uri="{FF2B5EF4-FFF2-40B4-BE49-F238E27FC236}">
              <a16:creationId xmlns:a16="http://schemas.microsoft.com/office/drawing/2014/main" id="{BD3506EA-A206-4E38-8717-81B9DED7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6342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72</xdr:row>
      <xdr:rowOff>209550</xdr:rowOff>
    </xdr:to>
    <xdr:pic>
      <xdr:nvPicPr>
        <xdr:cNvPr id="119" name="Afbeelding 118" descr="FI Flag">
          <a:extLst>
            <a:ext uri="{FF2B5EF4-FFF2-40B4-BE49-F238E27FC236}">
              <a16:creationId xmlns:a16="http://schemas.microsoft.com/office/drawing/2014/main" id="{0FC13064-7318-4BAA-858A-CBA703C3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005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2</xdr:col>
      <xdr:colOff>0</xdr:colOff>
      <xdr:row>119</xdr:row>
      <xdr:rowOff>209550</xdr:rowOff>
    </xdr:to>
    <xdr:pic>
      <xdr:nvPicPr>
        <xdr:cNvPr id="120" name="Afbeelding 119" descr="LR Flag">
          <a:extLst>
            <a:ext uri="{FF2B5EF4-FFF2-40B4-BE49-F238E27FC236}">
              <a16:creationId xmlns:a16="http://schemas.microsoft.com/office/drawing/2014/main" id="{07CEE336-9A6E-4FBF-96F9-2B5E4619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377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2</xdr:col>
      <xdr:colOff>0</xdr:colOff>
      <xdr:row>160</xdr:row>
      <xdr:rowOff>9525</xdr:rowOff>
    </xdr:to>
    <xdr:pic>
      <xdr:nvPicPr>
        <xdr:cNvPr id="121" name="Afbeelding 120" descr="NO Flag">
          <a:extLst>
            <a:ext uri="{FF2B5EF4-FFF2-40B4-BE49-F238E27FC236}">
              <a16:creationId xmlns:a16="http://schemas.microsoft.com/office/drawing/2014/main" id="{66694CED-E3BB-4BA1-81CD-1C2038D5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48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2</xdr:col>
      <xdr:colOff>0</xdr:colOff>
      <xdr:row>163</xdr:row>
      <xdr:rowOff>19050</xdr:rowOff>
    </xdr:to>
    <xdr:pic>
      <xdr:nvPicPr>
        <xdr:cNvPr id="122" name="Afbeelding 121" descr="PS Flag">
          <a:extLst>
            <a:ext uri="{FF2B5EF4-FFF2-40B4-BE49-F238E27FC236}">
              <a16:creationId xmlns:a16="http://schemas.microsoft.com/office/drawing/2014/main" id="{2BE4623C-8C81-4FDB-957E-5D9893DE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120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2</xdr:col>
      <xdr:colOff>0</xdr:colOff>
      <xdr:row>150</xdr:row>
      <xdr:rowOff>219075</xdr:rowOff>
    </xdr:to>
    <xdr:pic>
      <xdr:nvPicPr>
        <xdr:cNvPr id="123" name="Afbeelding 122" descr="NZ Flag">
          <a:extLst>
            <a:ext uri="{FF2B5EF4-FFF2-40B4-BE49-F238E27FC236}">
              <a16:creationId xmlns:a16="http://schemas.microsoft.com/office/drawing/2014/main" id="{8CDCBEB9-0C15-477C-A8F2-B1319F2A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510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50</xdr:row>
      <xdr:rowOff>19050</xdr:rowOff>
    </xdr:to>
    <xdr:pic>
      <xdr:nvPicPr>
        <xdr:cNvPr id="124" name="Afbeelding 123" descr="CR Flag">
          <a:extLst>
            <a:ext uri="{FF2B5EF4-FFF2-40B4-BE49-F238E27FC236}">
              <a16:creationId xmlns:a16="http://schemas.microsoft.com/office/drawing/2014/main" id="{D4C2A086-CAAE-4155-9057-65FD304D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901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2</xdr:col>
      <xdr:colOff>0</xdr:colOff>
      <xdr:row>118</xdr:row>
      <xdr:rowOff>9525</xdr:rowOff>
    </xdr:to>
    <xdr:pic>
      <xdr:nvPicPr>
        <xdr:cNvPr id="125" name="Afbeelding 124" descr="LB Flag">
          <a:extLst>
            <a:ext uri="{FF2B5EF4-FFF2-40B4-BE49-F238E27FC236}">
              <a16:creationId xmlns:a16="http://schemas.microsoft.com/office/drawing/2014/main" id="{2D32B60F-A891-44DE-B895-AA47E362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291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</xdr:col>
      <xdr:colOff>0</xdr:colOff>
      <xdr:row>101</xdr:row>
      <xdr:rowOff>19050</xdr:rowOff>
    </xdr:to>
    <xdr:pic>
      <xdr:nvPicPr>
        <xdr:cNvPr id="126" name="Afbeelding 125" descr="IE Flag">
          <a:extLst>
            <a:ext uri="{FF2B5EF4-FFF2-40B4-BE49-F238E27FC236}">
              <a16:creationId xmlns:a16="http://schemas.microsoft.com/office/drawing/2014/main" id="{F2725FC4-DA8A-43C5-9808-C433B3EA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663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2</xdr:col>
      <xdr:colOff>0</xdr:colOff>
      <xdr:row>132</xdr:row>
      <xdr:rowOff>219075</xdr:rowOff>
    </xdr:to>
    <xdr:pic>
      <xdr:nvPicPr>
        <xdr:cNvPr id="127" name="Afbeelding 126" descr="MR Flag">
          <a:extLst>
            <a:ext uri="{FF2B5EF4-FFF2-40B4-BE49-F238E27FC236}">
              <a16:creationId xmlns:a16="http://schemas.microsoft.com/office/drawing/2014/main" id="{6D386BEE-87ED-4959-B61B-81935D8A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034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2</xdr:col>
      <xdr:colOff>0</xdr:colOff>
      <xdr:row>161</xdr:row>
      <xdr:rowOff>9525</xdr:rowOff>
    </xdr:to>
    <xdr:pic>
      <xdr:nvPicPr>
        <xdr:cNvPr id="128" name="Afbeelding 127" descr="OM Flag">
          <a:extLst>
            <a:ext uri="{FF2B5EF4-FFF2-40B4-BE49-F238E27FC236}">
              <a16:creationId xmlns:a16="http://schemas.microsoft.com/office/drawing/2014/main" id="{F695371C-AA18-4462-AFF7-68A730A2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425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2</xdr:col>
      <xdr:colOff>0</xdr:colOff>
      <xdr:row>163</xdr:row>
      <xdr:rowOff>409575</xdr:rowOff>
    </xdr:to>
    <xdr:pic>
      <xdr:nvPicPr>
        <xdr:cNvPr id="129" name="Afbeelding 128" descr="PA Flag">
          <a:extLst>
            <a:ext uri="{FF2B5EF4-FFF2-40B4-BE49-F238E27FC236}">
              <a16:creationId xmlns:a16="http://schemas.microsoft.com/office/drawing/2014/main" id="{A8924C08-67C7-45DC-80D9-934A6CC1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96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2</xdr:col>
      <xdr:colOff>0</xdr:colOff>
      <xdr:row>113</xdr:row>
      <xdr:rowOff>19050</xdr:rowOff>
    </xdr:to>
    <xdr:pic>
      <xdr:nvPicPr>
        <xdr:cNvPr id="130" name="Afbeelding 129" descr="KW Flag">
          <a:extLst>
            <a:ext uri="{FF2B5EF4-FFF2-40B4-BE49-F238E27FC236}">
              <a16:creationId xmlns:a16="http://schemas.microsoft.com/office/drawing/2014/main" id="{2FE9639F-AAE1-4278-9C71-50277AA5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168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52</xdr:row>
      <xdr:rowOff>9525</xdr:rowOff>
    </xdr:to>
    <xdr:pic>
      <xdr:nvPicPr>
        <xdr:cNvPr id="131" name="Afbeelding 130" descr="HR Flag">
          <a:extLst>
            <a:ext uri="{FF2B5EF4-FFF2-40B4-BE49-F238E27FC236}">
              <a16:creationId xmlns:a16="http://schemas.microsoft.com/office/drawing/2014/main" id="{5312BB1B-C1A3-4F3B-831D-FCC95C99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539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66</xdr:row>
      <xdr:rowOff>9525</xdr:rowOff>
    </xdr:to>
    <xdr:pic>
      <xdr:nvPicPr>
        <xdr:cNvPr id="132" name="Afbeelding 131" descr="ER Flag">
          <a:extLst>
            <a:ext uri="{FF2B5EF4-FFF2-40B4-BE49-F238E27FC236}">
              <a16:creationId xmlns:a16="http://schemas.microsoft.com/office/drawing/2014/main" id="{5477EA12-E740-4987-AEC9-D12E230F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111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79</xdr:row>
      <xdr:rowOff>9525</xdr:rowOff>
    </xdr:to>
    <xdr:pic>
      <xdr:nvPicPr>
        <xdr:cNvPr id="133" name="Afbeelding 132" descr="GE Flag">
          <a:extLst>
            <a:ext uri="{FF2B5EF4-FFF2-40B4-BE49-F238E27FC236}">
              <a16:creationId xmlns:a16="http://schemas.microsoft.com/office/drawing/2014/main" id="{DBFF5414-FF95-4533-A47B-9B17DA07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82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2</xdr:col>
      <xdr:colOff>0</xdr:colOff>
      <xdr:row>139</xdr:row>
      <xdr:rowOff>219075</xdr:rowOff>
    </xdr:to>
    <xdr:pic>
      <xdr:nvPicPr>
        <xdr:cNvPr id="134" name="Afbeelding 133" descr="MN Flag">
          <a:extLst>
            <a:ext uri="{FF2B5EF4-FFF2-40B4-BE49-F238E27FC236}">
              <a16:creationId xmlns:a16="http://schemas.microsoft.com/office/drawing/2014/main" id="{0787F6AA-EAE6-4C59-A67B-F5D9A669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654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2</xdr:col>
      <xdr:colOff>0</xdr:colOff>
      <xdr:row>228</xdr:row>
      <xdr:rowOff>19050</xdr:rowOff>
    </xdr:to>
    <xdr:pic>
      <xdr:nvPicPr>
        <xdr:cNvPr id="135" name="Afbeelding 134" descr="UY Flag">
          <a:extLst>
            <a:ext uri="{FF2B5EF4-FFF2-40B4-BE49-F238E27FC236}">
              <a16:creationId xmlns:a16="http://schemas.microsoft.com/office/drawing/2014/main" id="{672A2B32-8DC7-4C9A-A3E3-F54EBAAA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044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2</xdr:col>
      <xdr:colOff>0</xdr:colOff>
      <xdr:row>138</xdr:row>
      <xdr:rowOff>209550</xdr:rowOff>
    </xdr:to>
    <xdr:pic>
      <xdr:nvPicPr>
        <xdr:cNvPr id="136" name="Afbeelding 135" descr="MD Flag">
          <a:extLst>
            <a:ext uri="{FF2B5EF4-FFF2-40B4-BE49-F238E27FC236}">
              <a16:creationId xmlns:a16="http://schemas.microsoft.com/office/drawing/2014/main" id="{AE2625F4-0CFF-4966-BD71-14B0E7FD7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416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2</xdr:col>
      <xdr:colOff>0</xdr:colOff>
      <xdr:row>171</xdr:row>
      <xdr:rowOff>19050</xdr:rowOff>
    </xdr:to>
    <xdr:pic>
      <xdr:nvPicPr>
        <xdr:cNvPr id="137" name="Afbeelding 136" descr="PR Flag">
          <a:extLst>
            <a:ext uri="{FF2B5EF4-FFF2-40B4-BE49-F238E27FC236}">
              <a16:creationId xmlns:a16="http://schemas.microsoft.com/office/drawing/2014/main" id="{AF7190F4-CEEE-475A-AAB8-0A518E56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787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28</xdr:row>
      <xdr:rowOff>609600</xdr:rowOff>
    </xdr:to>
    <xdr:pic>
      <xdr:nvPicPr>
        <xdr:cNvPr id="138" name="Afbeelding 137" descr="BA Flag">
          <a:extLst>
            <a:ext uri="{FF2B5EF4-FFF2-40B4-BE49-F238E27FC236}">
              <a16:creationId xmlns:a16="http://schemas.microsoft.com/office/drawing/2014/main" id="{91611355-ACEC-48C7-9F4D-725400A6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178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78</xdr:row>
      <xdr:rowOff>9525</xdr:rowOff>
    </xdr:to>
    <xdr:pic>
      <xdr:nvPicPr>
        <xdr:cNvPr id="139" name="Afbeelding 138" descr="GM Flag">
          <a:extLst>
            <a:ext uri="{FF2B5EF4-FFF2-40B4-BE49-F238E27FC236}">
              <a16:creationId xmlns:a16="http://schemas.microsoft.com/office/drawing/2014/main" id="{249888DA-0CB2-4FC7-B67B-A479530D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949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209550</xdr:rowOff>
    </xdr:to>
    <xdr:pic>
      <xdr:nvPicPr>
        <xdr:cNvPr id="140" name="Afbeelding 139" descr="AL Flag">
          <a:extLst>
            <a:ext uri="{FF2B5EF4-FFF2-40B4-BE49-F238E27FC236}">
              <a16:creationId xmlns:a16="http://schemas.microsoft.com/office/drawing/2014/main" id="{C580E4C3-7EFD-4726-BAFC-A47FF81A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321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2</xdr:col>
      <xdr:colOff>0</xdr:colOff>
      <xdr:row>107</xdr:row>
      <xdr:rowOff>9525</xdr:rowOff>
    </xdr:to>
    <xdr:pic>
      <xdr:nvPicPr>
        <xdr:cNvPr id="141" name="Afbeelding 140" descr="JM Flag">
          <a:extLst>
            <a:ext uri="{FF2B5EF4-FFF2-40B4-BE49-F238E27FC236}">
              <a16:creationId xmlns:a16="http://schemas.microsoft.com/office/drawing/2014/main" id="{8E30EF28-EC64-4980-80B8-F8C8E346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692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15</xdr:row>
      <xdr:rowOff>9525</xdr:rowOff>
    </xdr:to>
    <xdr:pic>
      <xdr:nvPicPr>
        <xdr:cNvPr id="142" name="Afbeelding 141" descr="AM Flag">
          <a:extLst>
            <a:ext uri="{FF2B5EF4-FFF2-40B4-BE49-F238E27FC236}">
              <a16:creationId xmlns:a16="http://schemas.microsoft.com/office/drawing/2014/main" id="{C21D7D9B-26D7-4D60-9E93-63BDF717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064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2</xdr:col>
      <xdr:colOff>0</xdr:colOff>
      <xdr:row>171</xdr:row>
      <xdr:rowOff>409575</xdr:rowOff>
    </xdr:to>
    <xdr:pic>
      <xdr:nvPicPr>
        <xdr:cNvPr id="143" name="Afbeelding 142" descr="QA Flag">
          <a:extLst>
            <a:ext uri="{FF2B5EF4-FFF2-40B4-BE49-F238E27FC236}">
              <a16:creationId xmlns:a16="http://schemas.microsoft.com/office/drawing/2014/main" id="{36CB4B24-1D88-4E41-9FD9-FD6A7A4E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435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31</xdr:row>
      <xdr:rowOff>19050</xdr:rowOff>
    </xdr:to>
    <xdr:pic>
      <xdr:nvPicPr>
        <xdr:cNvPr id="144" name="Afbeelding 143" descr="BW Flag">
          <a:extLst>
            <a:ext uri="{FF2B5EF4-FFF2-40B4-BE49-F238E27FC236}">
              <a16:creationId xmlns:a16="http://schemas.microsoft.com/office/drawing/2014/main" id="{24846F27-A5DF-43E5-84FE-67711D476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8069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2</xdr:col>
      <xdr:colOff>0</xdr:colOff>
      <xdr:row>122</xdr:row>
      <xdr:rowOff>19050</xdr:rowOff>
    </xdr:to>
    <xdr:pic>
      <xdr:nvPicPr>
        <xdr:cNvPr id="145" name="Afbeelding 144" descr="LT Flag">
          <a:extLst>
            <a:ext uri="{FF2B5EF4-FFF2-40B4-BE49-F238E27FC236}">
              <a16:creationId xmlns:a16="http://schemas.microsoft.com/office/drawing/2014/main" id="{6CE5C2B9-EF0B-4D05-8820-86752B3B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197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2</xdr:col>
      <xdr:colOff>0</xdr:colOff>
      <xdr:row>147</xdr:row>
      <xdr:rowOff>9525</xdr:rowOff>
    </xdr:to>
    <xdr:pic>
      <xdr:nvPicPr>
        <xdr:cNvPr id="146" name="Afbeelding 145" descr="NA Flag">
          <a:extLst>
            <a:ext uri="{FF2B5EF4-FFF2-40B4-BE49-F238E27FC236}">
              <a16:creationId xmlns:a16="http://schemas.microsoft.com/office/drawing/2014/main" id="{F5AA426C-3073-4502-BF5C-13DA30B6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5689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2</xdr:col>
      <xdr:colOff>0</xdr:colOff>
      <xdr:row>77</xdr:row>
      <xdr:rowOff>9525</xdr:rowOff>
    </xdr:to>
    <xdr:pic>
      <xdr:nvPicPr>
        <xdr:cNvPr id="147" name="Afbeelding 146" descr="GA Flag">
          <a:extLst>
            <a:ext uri="{FF2B5EF4-FFF2-40B4-BE49-F238E27FC236}">
              <a16:creationId xmlns:a16="http://schemas.microsoft.com/office/drawing/2014/main" id="{42EF7AE5-5359-44A1-81CB-F487C725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9404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2</xdr:col>
      <xdr:colOff>0</xdr:colOff>
      <xdr:row>119</xdr:row>
      <xdr:rowOff>9525</xdr:rowOff>
    </xdr:to>
    <xdr:pic>
      <xdr:nvPicPr>
        <xdr:cNvPr id="148" name="Afbeelding 147" descr="LS Flag">
          <a:extLst>
            <a:ext uri="{FF2B5EF4-FFF2-40B4-BE49-F238E27FC236}">
              <a16:creationId xmlns:a16="http://schemas.microsoft.com/office/drawing/2014/main" id="{47446AD7-83B9-4E56-9099-AAC3D6DAF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311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90</xdr:row>
      <xdr:rowOff>19050</xdr:rowOff>
    </xdr:to>
    <xdr:pic>
      <xdr:nvPicPr>
        <xdr:cNvPr id="149" name="Afbeelding 148" descr="GW Flag">
          <a:extLst>
            <a:ext uri="{FF2B5EF4-FFF2-40B4-BE49-F238E27FC236}">
              <a16:creationId xmlns:a16="http://schemas.microsoft.com/office/drawing/2014/main" id="{DFA5942E-0694-4FD6-98AB-98F18111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683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2</xdr:col>
      <xdr:colOff>0</xdr:colOff>
      <xdr:row>195</xdr:row>
      <xdr:rowOff>19050</xdr:rowOff>
    </xdr:to>
    <xdr:pic>
      <xdr:nvPicPr>
        <xdr:cNvPr id="150" name="Afbeelding 149" descr="SI Flag">
          <a:extLst>
            <a:ext uri="{FF2B5EF4-FFF2-40B4-BE49-F238E27FC236}">
              <a16:creationId xmlns:a16="http://schemas.microsoft.com/office/drawing/2014/main" id="{EC43A84E-4C74-439E-B1E5-83FC6C6E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073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2</xdr:col>
      <xdr:colOff>0</xdr:colOff>
      <xdr:row>156</xdr:row>
      <xdr:rowOff>28575</xdr:rowOff>
    </xdr:to>
    <xdr:pic>
      <xdr:nvPicPr>
        <xdr:cNvPr id="151" name="Afbeelding 150" descr="MK Flag">
          <a:extLst>
            <a:ext uri="{FF2B5EF4-FFF2-40B4-BE49-F238E27FC236}">
              <a16:creationId xmlns:a16="http://schemas.microsoft.com/office/drawing/2014/main" id="{1A4AF1AC-1557-4142-B04B-35F90D07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445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2</xdr:col>
      <xdr:colOff>0</xdr:colOff>
      <xdr:row>117</xdr:row>
      <xdr:rowOff>9525</xdr:rowOff>
    </xdr:to>
    <xdr:pic>
      <xdr:nvPicPr>
        <xdr:cNvPr id="152" name="Afbeelding 151" descr="LV Flag">
          <a:extLst>
            <a:ext uri="{FF2B5EF4-FFF2-40B4-BE49-F238E27FC236}">
              <a16:creationId xmlns:a16="http://schemas.microsoft.com/office/drawing/2014/main" id="{04F1739E-8BB7-4510-8B2D-702FE4FA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26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28575</xdr:rowOff>
    </xdr:to>
    <xdr:pic>
      <xdr:nvPicPr>
        <xdr:cNvPr id="153" name="Afbeelding 152" descr="GQ Flag">
          <a:extLst>
            <a:ext uri="{FF2B5EF4-FFF2-40B4-BE49-F238E27FC236}">
              <a16:creationId xmlns:a16="http://schemas.microsoft.com/office/drawing/2014/main" id="{C1079956-CE2C-4A47-97A9-78A2D373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397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2</xdr:col>
      <xdr:colOff>0</xdr:colOff>
      <xdr:row>215</xdr:row>
      <xdr:rowOff>28575</xdr:rowOff>
    </xdr:to>
    <xdr:pic>
      <xdr:nvPicPr>
        <xdr:cNvPr id="154" name="Afbeelding 153" descr="TT Flag">
          <a:extLst>
            <a:ext uri="{FF2B5EF4-FFF2-40B4-BE49-F238E27FC236}">
              <a16:creationId xmlns:a16="http://schemas.microsoft.com/office/drawing/2014/main" id="{FE2D05A0-CE36-4F70-8176-E61AC569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978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20</xdr:row>
      <xdr:rowOff>19050</xdr:rowOff>
    </xdr:to>
    <xdr:pic>
      <xdr:nvPicPr>
        <xdr:cNvPr id="155" name="Afbeelding 154" descr="BH Flag">
          <a:extLst>
            <a:ext uri="{FF2B5EF4-FFF2-40B4-BE49-F238E27FC236}">
              <a16:creationId xmlns:a16="http://schemas.microsoft.com/office/drawing/2014/main" id="{2FA2B9E5-63EC-49F6-AA6C-A48A29DE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559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2</xdr:col>
      <xdr:colOff>0</xdr:colOff>
      <xdr:row>212</xdr:row>
      <xdr:rowOff>19050</xdr:rowOff>
    </xdr:to>
    <xdr:pic>
      <xdr:nvPicPr>
        <xdr:cNvPr id="156" name="Afbeelding 155" descr="TL Flag">
          <a:extLst>
            <a:ext uri="{FF2B5EF4-FFF2-40B4-BE49-F238E27FC236}">
              <a16:creationId xmlns:a16="http://schemas.microsoft.com/office/drawing/2014/main" id="{349BC3ED-6B7D-4799-A010-4C664BD0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31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0</xdr:colOff>
      <xdr:row>67</xdr:row>
      <xdr:rowOff>9525</xdr:rowOff>
    </xdr:to>
    <xdr:pic>
      <xdr:nvPicPr>
        <xdr:cNvPr id="157" name="Afbeelding 156" descr="EE Flag">
          <a:extLst>
            <a:ext uri="{FF2B5EF4-FFF2-40B4-BE49-F238E27FC236}">
              <a16:creationId xmlns:a16="http://schemas.microsoft.com/office/drawing/2014/main" id="{067B93E8-ADE4-46D1-8414-C83DE7BB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321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2</xdr:col>
      <xdr:colOff>0</xdr:colOff>
      <xdr:row>134</xdr:row>
      <xdr:rowOff>19050</xdr:rowOff>
    </xdr:to>
    <xdr:pic>
      <xdr:nvPicPr>
        <xdr:cNvPr id="158" name="Afbeelding 157" descr="MU Flag">
          <a:extLst>
            <a:ext uri="{FF2B5EF4-FFF2-40B4-BE49-F238E27FC236}">
              <a16:creationId xmlns:a16="http://schemas.microsoft.com/office/drawing/2014/main" id="{444FB026-918E-42FA-A9D1-6BD0D107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693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54</xdr:row>
      <xdr:rowOff>19050</xdr:rowOff>
    </xdr:to>
    <xdr:pic>
      <xdr:nvPicPr>
        <xdr:cNvPr id="159" name="Afbeelding 158" descr="CY Flag">
          <a:extLst>
            <a:ext uri="{FF2B5EF4-FFF2-40B4-BE49-F238E27FC236}">
              <a16:creationId xmlns:a16="http://schemas.microsoft.com/office/drawing/2014/main" id="{3F090A53-860C-4993-8568-B75CF58A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083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67</xdr:row>
      <xdr:rowOff>209550</xdr:rowOff>
    </xdr:to>
    <xdr:pic>
      <xdr:nvPicPr>
        <xdr:cNvPr id="160" name="Afbeelding 159" descr="SZ Flag">
          <a:extLst>
            <a:ext uri="{FF2B5EF4-FFF2-40B4-BE49-F238E27FC236}">
              <a16:creationId xmlns:a16="http://schemas.microsoft.com/office/drawing/2014/main" id="{DFEC9CA2-0211-487E-B62B-00B0C616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455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0</xdr:colOff>
      <xdr:row>57</xdr:row>
      <xdr:rowOff>19050</xdr:rowOff>
    </xdr:to>
    <xdr:pic>
      <xdr:nvPicPr>
        <xdr:cNvPr id="161" name="Afbeelding 160" descr="DJ Flag">
          <a:extLst>
            <a:ext uri="{FF2B5EF4-FFF2-40B4-BE49-F238E27FC236}">
              <a16:creationId xmlns:a16="http://schemas.microsoft.com/office/drawing/2014/main" id="{40A79F47-B850-4FAE-8DD9-1056CA2B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26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173</xdr:row>
      <xdr:rowOff>104775</xdr:rowOff>
    </xdr:to>
    <xdr:sp macro="" textlink="">
      <xdr:nvSpPr>
        <xdr:cNvPr id="2209" name="AutoShape 161" descr="RE Flag">
          <a:extLst>
            <a:ext uri="{FF2B5EF4-FFF2-40B4-BE49-F238E27FC236}">
              <a16:creationId xmlns:a16="http://schemas.microsoft.com/office/drawing/2014/main" id="{A01187B5-7A96-4C43-A9E2-CD746139E9F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9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0</xdr:colOff>
      <xdr:row>72</xdr:row>
      <xdr:rowOff>9525</xdr:rowOff>
    </xdr:to>
    <xdr:pic>
      <xdr:nvPicPr>
        <xdr:cNvPr id="163" name="Afbeelding 162" descr="FJ Flag">
          <a:extLst>
            <a:ext uri="{FF2B5EF4-FFF2-40B4-BE49-F238E27FC236}">
              <a16:creationId xmlns:a16="http://schemas.microsoft.com/office/drawing/2014/main" id="{7A2E82C9-4E33-47E7-97B0-A7C7592BF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398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48</xdr:row>
      <xdr:rowOff>19050</xdr:rowOff>
    </xdr:to>
    <xdr:pic>
      <xdr:nvPicPr>
        <xdr:cNvPr id="164" name="Afbeelding 163" descr="KM Flag">
          <a:extLst>
            <a:ext uri="{FF2B5EF4-FFF2-40B4-BE49-F238E27FC236}">
              <a16:creationId xmlns:a16="http://schemas.microsoft.com/office/drawing/2014/main" id="{DF956A1D-A156-43A7-A60F-17E99070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598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91</xdr:row>
      <xdr:rowOff>209550</xdr:rowOff>
    </xdr:to>
    <xdr:pic>
      <xdr:nvPicPr>
        <xdr:cNvPr id="165" name="Afbeelding 164" descr="GY Flag">
          <a:extLst>
            <a:ext uri="{FF2B5EF4-FFF2-40B4-BE49-F238E27FC236}">
              <a16:creationId xmlns:a16="http://schemas.microsoft.com/office/drawing/2014/main" id="{1B2D466B-6DE0-4D2A-95C5-EFD009B4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984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28</xdr:row>
      <xdr:rowOff>209550</xdr:rowOff>
    </xdr:to>
    <xdr:pic>
      <xdr:nvPicPr>
        <xdr:cNvPr id="166" name="Afbeelding 165" descr="BT Flag">
          <a:extLst>
            <a:ext uri="{FF2B5EF4-FFF2-40B4-BE49-F238E27FC236}">
              <a16:creationId xmlns:a16="http://schemas.microsoft.com/office/drawing/2014/main" id="{ECAAE489-21AB-40B8-AC00-68817C8A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9984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2</xdr:col>
      <xdr:colOff>0</xdr:colOff>
      <xdr:row>196</xdr:row>
      <xdr:rowOff>19050</xdr:rowOff>
    </xdr:to>
    <xdr:pic>
      <xdr:nvPicPr>
        <xdr:cNvPr id="167" name="Afbeelding 166" descr="SB Flag">
          <a:extLst>
            <a:ext uri="{FF2B5EF4-FFF2-40B4-BE49-F238E27FC236}">
              <a16:creationId xmlns:a16="http://schemas.microsoft.com/office/drawing/2014/main" id="{13680745-3954-4C5A-8CC9-9A366249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198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124</xdr:row>
      <xdr:rowOff>19050</xdr:rowOff>
    </xdr:to>
    <xdr:pic>
      <xdr:nvPicPr>
        <xdr:cNvPr id="168" name="Afbeelding 167" descr="MO Flag">
          <a:extLst>
            <a:ext uri="{FF2B5EF4-FFF2-40B4-BE49-F238E27FC236}">
              <a16:creationId xmlns:a16="http://schemas.microsoft.com/office/drawing/2014/main" id="{AD31CF0E-4EF5-49D8-B7CC-F67CC259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589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0</xdr:colOff>
      <xdr:row>123</xdr:row>
      <xdr:rowOff>19050</xdr:rowOff>
    </xdr:to>
    <xdr:pic>
      <xdr:nvPicPr>
        <xdr:cNvPr id="169" name="Afbeelding 168" descr="LU Flag">
          <a:extLst>
            <a:ext uri="{FF2B5EF4-FFF2-40B4-BE49-F238E27FC236}">
              <a16:creationId xmlns:a16="http://schemas.microsoft.com/office/drawing/2014/main" id="{8F036008-1F26-4A01-913C-7A85713B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890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2</xdr:col>
      <xdr:colOff>0</xdr:colOff>
      <xdr:row>204</xdr:row>
      <xdr:rowOff>19050</xdr:rowOff>
    </xdr:to>
    <xdr:pic>
      <xdr:nvPicPr>
        <xdr:cNvPr id="170" name="Afbeelding 169" descr="SR Flag">
          <a:extLst>
            <a:ext uri="{FF2B5EF4-FFF2-40B4-BE49-F238E27FC236}">
              <a16:creationId xmlns:a16="http://schemas.microsoft.com/office/drawing/2014/main" id="{D5C1C641-65F7-4664-948B-D0DC015D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1795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219075</xdr:rowOff>
    </xdr:to>
    <xdr:pic>
      <xdr:nvPicPr>
        <xdr:cNvPr id="171" name="Afbeelding 170" descr="ME Flag">
          <a:extLst>
            <a:ext uri="{FF2B5EF4-FFF2-40B4-BE49-F238E27FC236}">
              <a16:creationId xmlns:a16="http://schemas.microsoft.com/office/drawing/2014/main" id="{C49F6C9F-F0AD-4F3C-9B9F-6B012657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5701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40</xdr:row>
      <xdr:rowOff>219075</xdr:rowOff>
    </xdr:to>
    <xdr:pic>
      <xdr:nvPicPr>
        <xdr:cNvPr id="172" name="Afbeelding 171" descr="CV Flag">
          <a:extLst>
            <a:ext uri="{FF2B5EF4-FFF2-40B4-BE49-F238E27FC236}">
              <a16:creationId xmlns:a16="http://schemas.microsoft.com/office/drawing/2014/main" id="{0C13BE5C-A25D-4C61-B1B2-3ACE8CBB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960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0</xdr:colOff>
      <xdr:row>235</xdr:row>
      <xdr:rowOff>19050</xdr:rowOff>
    </xdr:to>
    <xdr:pic>
      <xdr:nvPicPr>
        <xdr:cNvPr id="173" name="Afbeelding 172" descr="EH Flag">
          <a:extLst>
            <a:ext uri="{FF2B5EF4-FFF2-40B4-BE49-F238E27FC236}">
              <a16:creationId xmlns:a16="http://schemas.microsoft.com/office/drawing/2014/main" id="{6D3282E3-A73B-4C26-A291-1A66C9DD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3511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2</xdr:col>
      <xdr:colOff>0</xdr:colOff>
      <xdr:row>130</xdr:row>
      <xdr:rowOff>19050</xdr:rowOff>
    </xdr:to>
    <xdr:pic>
      <xdr:nvPicPr>
        <xdr:cNvPr id="174" name="Afbeelding 173" descr="MT Flag">
          <a:extLst>
            <a:ext uri="{FF2B5EF4-FFF2-40B4-BE49-F238E27FC236}">
              <a16:creationId xmlns:a16="http://schemas.microsoft.com/office/drawing/2014/main" id="{685D6C08-D2BD-47A1-B59E-B86DB00D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7416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2</xdr:col>
      <xdr:colOff>0</xdr:colOff>
      <xdr:row>129</xdr:row>
      <xdr:rowOff>9525</xdr:rowOff>
    </xdr:to>
    <xdr:pic>
      <xdr:nvPicPr>
        <xdr:cNvPr id="175" name="Afbeelding 174" descr="MV Flag">
          <a:extLst>
            <a:ext uri="{FF2B5EF4-FFF2-40B4-BE49-F238E27FC236}">
              <a16:creationId xmlns:a16="http://schemas.microsoft.com/office/drawing/2014/main" id="{DBC326D3-41D3-4C25-A214-B0D063CC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941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34</xdr:row>
      <xdr:rowOff>209550</xdr:rowOff>
    </xdr:to>
    <xdr:pic>
      <xdr:nvPicPr>
        <xdr:cNvPr id="176" name="Afbeelding 175" descr="BN Flag">
          <a:extLst>
            <a:ext uri="{FF2B5EF4-FFF2-40B4-BE49-F238E27FC236}">
              <a16:creationId xmlns:a16="http://schemas.microsoft.com/office/drawing/2014/main" id="{C9480D3F-6544-4AD8-8B3B-34663B26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1417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26</xdr:row>
      <xdr:rowOff>9525</xdr:rowOff>
    </xdr:to>
    <xdr:pic>
      <xdr:nvPicPr>
        <xdr:cNvPr id="177" name="Afbeelding 176" descr="BZ Flag">
          <a:extLst>
            <a:ext uri="{FF2B5EF4-FFF2-40B4-BE49-F238E27FC236}">
              <a16:creationId xmlns:a16="http://schemas.microsoft.com/office/drawing/2014/main" id="{69BEFE2E-B9E2-4344-A0A7-AD2E1B31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341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19</xdr:row>
      <xdr:rowOff>209550</xdr:rowOff>
    </xdr:to>
    <xdr:pic>
      <xdr:nvPicPr>
        <xdr:cNvPr id="178" name="Afbeelding 177" descr="BS Flag">
          <a:extLst>
            <a:ext uri="{FF2B5EF4-FFF2-40B4-BE49-F238E27FC236}">
              <a16:creationId xmlns:a16="http://schemas.microsoft.com/office/drawing/2014/main" id="{82E9DF8F-3105-4321-AA88-1D31B241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5417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304800</xdr:rowOff>
    </xdr:to>
    <xdr:sp macro="" textlink="">
      <xdr:nvSpPr>
        <xdr:cNvPr id="2226" name="AutoShape 178" descr="GP Flag">
          <a:extLst>
            <a:ext uri="{FF2B5EF4-FFF2-40B4-BE49-F238E27FC236}">
              <a16:creationId xmlns:a16="http://schemas.microsoft.com/office/drawing/2014/main" id="{1169532F-CB54-44DF-B301-31F08CAAFD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6774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2</xdr:col>
      <xdr:colOff>0</xdr:colOff>
      <xdr:row>96</xdr:row>
      <xdr:rowOff>209550</xdr:rowOff>
    </xdr:to>
    <xdr:pic>
      <xdr:nvPicPr>
        <xdr:cNvPr id="180" name="Afbeelding 179" descr="IS Flag">
          <a:extLst>
            <a:ext uri="{FF2B5EF4-FFF2-40B4-BE49-F238E27FC236}">
              <a16:creationId xmlns:a16="http://schemas.microsoft.com/office/drawing/2014/main" id="{3618CE3F-FE22-42F5-84A7-6726539F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323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2</xdr:col>
      <xdr:colOff>0</xdr:colOff>
      <xdr:row>131</xdr:row>
      <xdr:rowOff>219075</xdr:rowOff>
    </xdr:to>
    <xdr:pic>
      <xdr:nvPicPr>
        <xdr:cNvPr id="181" name="Afbeelding 180" descr="MQ Flag">
          <a:extLst>
            <a:ext uri="{FF2B5EF4-FFF2-40B4-BE49-F238E27FC236}">
              <a16:creationId xmlns:a16="http://schemas.microsoft.com/office/drawing/2014/main" id="{CA6BE3D4-7179-4433-84FC-512B5E5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3323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0</xdr:colOff>
      <xdr:row>135</xdr:row>
      <xdr:rowOff>209550</xdr:rowOff>
    </xdr:to>
    <xdr:pic>
      <xdr:nvPicPr>
        <xdr:cNvPr id="182" name="Afbeelding 181" descr="YT Flag">
          <a:extLst>
            <a:ext uri="{FF2B5EF4-FFF2-40B4-BE49-F238E27FC236}">
              <a16:creationId xmlns:a16="http://schemas.microsoft.com/office/drawing/2014/main" id="{D46991B1-D6E4-4B70-8ECD-87A35C92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7228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2</xdr:col>
      <xdr:colOff>0</xdr:colOff>
      <xdr:row>230</xdr:row>
      <xdr:rowOff>19050</xdr:rowOff>
    </xdr:to>
    <xdr:pic>
      <xdr:nvPicPr>
        <xdr:cNvPr id="183" name="Afbeelding 182" descr="VU Flag">
          <a:extLst>
            <a:ext uri="{FF2B5EF4-FFF2-40B4-BE49-F238E27FC236}">
              <a16:creationId xmlns:a16="http://schemas.microsoft.com/office/drawing/2014/main" id="{7B95B77E-7AAF-446F-8B20-A7E31D21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922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304800</xdr:rowOff>
    </xdr:to>
    <xdr:sp macro="" textlink="">
      <xdr:nvSpPr>
        <xdr:cNvPr id="2231" name="AutoShape 183" descr="GF Flag">
          <a:extLst>
            <a:ext uri="{FF2B5EF4-FFF2-40B4-BE49-F238E27FC236}">
              <a16:creationId xmlns:a16="http://schemas.microsoft.com/office/drawing/2014/main" id="{E23F82FD-5975-4030-A5F0-CD36FB1DA2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12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0</xdr:colOff>
      <xdr:row>74</xdr:row>
      <xdr:rowOff>28575</xdr:rowOff>
    </xdr:to>
    <xdr:pic>
      <xdr:nvPicPr>
        <xdr:cNvPr id="185" name="Afbeelding 184" descr="PF Flag">
          <a:extLst>
            <a:ext uri="{FF2B5EF4-FFF2-40B4-BE49-F238E27FC236}">
              <a16:creationId xmlns:a16="http://schemas.microsoft.com/office/drawing/2014/main" id="{68971ED0-2F78-4876-BA73-A947C4E4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5134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2</xdr:col>
      <xdr:colOff>0</xdr:colOff>
      <xdr:row>149</xdr:row>
      <xdr:rowOff>28575</xdr:rowOff>
    </xdr:to>
    <xdr:pic>
      <xdr:nvPicPr>
        <xdr:cNvPr id="186" name="Afbeelding 185" descr="NC Flag">
          <a:extLst>
            <a:ext uri="{FF2B5EF4-FFF2-40B4-BE49-F238E27FC236}">
              <a16:creationId xmlns:a16="http://schemas.microsoft.com/office/drawing/2014/main" id="{29500177-9538-4282-BF1F-C6B6C4C6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0944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23</xdr:row>
      <xdr:rowOff>9525</xdr:rowOff>
    </xdr:to>
    <xdr:pic>
      <xdr:nvPicPr>
        <xdr:cNvPr id="187" name="Afbeelding 186" descr="BB Flag">
          <a:extLst>
            <a:ext uri="{FF2B5EF4-FFF2-40B4-BE49-F238E27FC236}">
              <a16:creationId xmlns:a16="http://schemas.microsoft.com/office/drawing/2014/main" id="{A91019FA-AB82-4B9F-9F34-8DEF0DC8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6755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2</xdr:col>
      <xdr:colOff>0</xdr:colOff>
      <xdr:row>184</xdr:row>
      <xdr:rowOff>609600</xdr:rowOff>
    </xdr:to>
    <xdr:pic>
      <xdr:nvPicPr>
        <xdr:cNvPr id="188" name="Afbeelding 187" descr="ST Flag">
          <a:extLst>
            <a:ext uri="{FF2B5EF4-FFF2-40B4-BE49-F238E27FC236}">
              <a16:creationId xmlns:a16="http://schemas.microsoft.com/office/drawing/2014/main" id="{F32FF02B-F775-4277-8656-C6AC6860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8755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2</xdr:col>
      <xdr:colOff>0</xdr:colOff>
      <xdr:row>184</xdr:row>
      <xdr:rowOff>19050</xdr:rowOff>
    </xdr:to>
    <xdr:pic>
      <xdr:nvPicPr>
        <xdr:cNvPr id="189" name="Afbeelding 188" descr="WS Flag">
          <a:extLst>
            <a:ext uri="{FF2B5EF4-FFF2-40B4-BE49-F238E27FC236}">
              <a16:creationId xmlns:a16="http://schemas.microsoft.com/office/drawing/2014/main" id="{B2415341-1340-4B40-8D1B-B4C74CD0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6470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0</xdr:colOff>
      <xdr:row>53</xdr:row>
      <xdr:rowOff>209550</xdr:rowOff>
    </xdr:to>
    <xdr:pic>
      <xdr:nvPicPr>
        <xdr:cNvPr id="190" name="Afbeelding 189" descr="CW Flag">
          <a:extLst>
            <a:ext uri="{FF2B5EF4-FFF2-40B4-BE49-F238E27FC236}">
              <a16:creationId xmlns:a16="http://schemas.microsoft.com/office/drawing/2014/main" id="{6CDEFB5D-D5AE-441A-8778-1A998AA7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847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2</xdr:col>
      <xdr:colOff>0</xdr:colOff>
      <xdr:row>179</xdr:row>
      <xdr:rowOff>219075</xdr:rowOff>
    </xdr:to>
    <xdr:pic>
      <xdr:nvPicPr>
        <xdr:cNvPr id="191" name="Afbeelding 190" descr="LC Flag">
          <a:extLst>
            <a:ext uri="{FF2B5EF4-FFF2-40B4-BE49-F238E27FC236}">
              <a16:creationId xmlns:a16="http://schemas.microsoft.com/office/drawing/2014/main" id="{FB9B2962-3D28-40BD-B21B-43C3B4409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0471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86</xdr:row>
      <xdr:rowOff>19050</xdr:rowOff>
    </xdr:to>
    <xdr:pic>
      <xdr:nvPicPr>
        <xdr:cNvPr id="192" name="Afbeelding 191" descr="GU Flag">
          <a:extLst>
            <a:ext uri="{FF2B5EF4-FFF2-40B4-BE49-F238E27FC236}">
              <a16:creationId xmlns:a16="http://schemas.microsoft.com/office/drawing/2014/main" id="{D88FB577-9C13-402D-988B-171A5494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437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0</xdr:colOff>
      <xdr:row>112</xdr:row>
      <xdr:rowOff>209550</xdr:rowOff>
    </xdr:to>
    <xdr:pic>
      <xdr:nvPicPr>
        <xdr:cNvPr id="193" name="Afbeelding 192" descr="KI Flag">
          <a:extLst>
            <a:ext uri="{FF2B5EF4-FFF2-40B4-BE49-F238E27FC236}">
              <a16:creationId xmlns:a16="http://schemas.microsoft.com/office/drawing/2014/main" id="{625E0A3A-BD2F-4609-9EE5-A1DAC996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637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84</xdr:row>
      <xdr:rowOff>19050</xdr:rowOff>
    </xdr:to>
    <xdr:pic>
      <xdr:nvPicPr>
        <xdr:cNvPr id="194" name="Afbeelding 193" descr="GD Flag">
          <a:extLst>
            <a:ext uri="{FF2B5EF4-FFF2-40B4-BE49-F238E27FC236}">
              <a16:creationId xmlns:a16="http://schemas.microsoft.com/office/drawing/2014/main" id="{5AF43BD0-A2CD-46A3-80DD-BE962372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8376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2</xdr:col>
      <xdr:colOff>0</xdr:colOff>
      <xdr:row>137</xdr:row>
      <xdr:rowOff>19050</xdr:rowOff>
    </xdr:to>
    <xdr:pic>
      <xdr:nvPicPr>
        <xdr:cNvPr id="195" name="Afbeelding 194" descr="FM Flag">
          <a:extLst>
            <a:ext uri="{FF2B5EF4-FFF2-40B4-BE49-F238E27FC236}">
              <a16:creationId xmlns:a16="http://schemas.microsoft.com/office/drawing/2014/main" id="{D57B3EB3-8896-45FB-B727-7DB913104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037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2</xdr:col>
      <xdr:colOff>0</xdr:colOff>
      <xdr:row>108</xdr:row>
      <xdr:rowOff>209550</xdr:rowOff>
    </xdr:to>
    <xdr:pic>
      <xdr:nvPicPr>
        <xdr:cNvPr id="196" name="Afbeelding 195" descr="JE Flag">
          <a:extLst>
            <a:ext uri="{FF2B5EF4-FFF2-40B4-BE49-F238E27FC236}">
              <a16:creationId xmlns:a16="http://schemas.microsoft.com/office/drawing/2014/main" id="{333D6C38-BCF7-42AB-96F5-7A4CF214C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428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2</xdr:col>
      <xdr:colOff>0</xdr:colOff>
      <xdr:row>214</xdr:row>
      <xdr:rowOff>409575</xdr:rowOff>
    </xdr:to>
    <xdr:pic>
      <xdr:nvPicPr>
        <xdr:cNvPr id="197" name="Afbeelding 196" descr="TO Flag">
          <a:extLst>
            <a:ext uri="{FF2B5EF4-FFF2-40B4-BE49-F238E27FC236}">
              <a16:creationId xmlns:a16="http://schemas.microsoft.com/office/drawing/2014/main" id="{E3E629FF-4A00-4BBC-87FF-48ECFA7E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628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2</xdr:col>
      <xdr:colOff>0</xdr:colOff>
      <xdr:row>189</xdr:row>
      <xdr:rowOff>219075</xdr:rowOff>
    </xdr:to>
    <xdr:pic>
      <xdr:nvPicPr>
        <xdr:cNvPr id="198" name="Afbeelding 197" descr="SC Flag">
          <a:extLst>
            <a:ext uri="{FF2B5EF4-FFF2-40B4-BE49-F238E27FC236}">
              <a16:creationId xmlns:a16="http://schemas.microsoft.com/office/drawing/2014/main" id="{32834204-DDF9-4AEB-A005-65E3E0A1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8282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16</xdr:row>
      <xdr:rowOff>9525</xdr:rowOff>
    </xdr:to>
    <xdr:pic>
      <xdr:nvPicPr>
        <xdr:cNvPr id="199" name="Afbeelding 198" descr="AW Flag">
          <a:extLst>
            <a:ext uri="{FF2B5EF4-FFF2-40B4-BE49-F238E27FC236}">
              <a16:creationId xmlns:a16="http://schemas.microsoft.com/office/drawing/2014/main" id="{7DC7E864-74F6-43A5-90A8-1EB7A0E2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18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2</xdr:col>
      <xdr:colOff>0</xdr:colOff>
      <xdr:row>181</xdr:row>
      <xdr:rowOff>609600</xdr:rowOff>
    </xdr:to>
    <xdr:pic>
      <xdr:nvPicPr>
        <xdr:cNvPr id="200" name="Afbeelding 199" descr="VC Flag">
          <a:extLst>
            <a:ext uri="{FF2B5EF4-FFF2-40B4-BE49-F238E27FC236}">
              <a16:creationId xmlns:a16="http://schemas.microsoft.com/office/drawing/2014/main" id="{6877E06D-AABA-4606-AC75-EA9A903DB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4188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2</xdr:col>
      <xdr:colOff>0</xdr:colOff>
      <xdr:row>225</xdr:row>
      <xdr:rowOff>609600</xdr:rowOff>
    </xdr:to>
    <xdr:pic>
      <xdr:nvPicPr>
        <xdr:cNvPr id="201" name="Afbeelding 200" descr="VI Flag">
          <a:extLst>
            <a:ext uri="{FF2B5EF4-FFF2-40B4-BE49-F238E27FC236}">
              <a16:creationId xmlns:a16="http://schemas.microsoft.com/office/drawing/2014/main" id="{3DD1313F-8152-48A6-BA3D-E2616A794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3808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28575</xdr:rowOff>
    </xdr:to>
    <xdr:pic>
      <xdr:nvPicPr>
        <xdr:cNvPr id="202" name="Afbeelding 201" descr="AG Flag">
          <a:extLst>
            <a:ext uri="{FF2B5EF4-FFF2-40B4-BE49-F238E27FC236}">
              <a16:creationId xmlns:a16="http://schemas.microsoft.com/office/drawing/2014/main" id="{7A0F6ED4-BE36-4383-9EEC-2E6964E4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1523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2</xdr:col>
      <xdr:colOff>0</xdr:colOff>
      <xdr:row>102</xdr:row>
      <xdr:rowOff>19050</xdr:rowOff>
    </xdr:to>
    <xdr:pic>
      <xdr:nvPicPr>
        <xdr:cNvPr id="203" name="Afbeelding 202" descr="IM Flag">
          <a:extLst>
            <a:ext uri="{FF2B5EF4-FFF2-40B4-BE49-F238E27FC236}">
              <a16:creationId xmlns:a16="http://schemas.microsoft.com/office/drawing/2014/main" id="{C1E86B45-91CD-4EAA-A47B-026F42C1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733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10</xdr:row>
      <xdr:rowOff>9525</xdr:rowOff>
    </xdr:to>
    <xdr:pic>
      <xdr:nvPicPr>
        <xdr:cNvPr id="204" name="Afbeelding 203" descr="AD Flag">
          <a:extLst>
            <a:ext uri="{FF2B5EF4-FFF2-40B4-BE49-F238E27FC236}">
              <a16:creationId xmlns:a16="http://schemas.microsoft.com/office/drawing/2014/main" id="{D37B856E-2A5D-4464-801F-BF40E7DA2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1239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0</xdr:colOff>
      <xdr:row>57</xdr:row>
      <xdr:rowOff>219075</xdr:rowOff>
    </xdr:to>
    <xdr:pic>
      <xdr:nvPicPr>
        <xdr:cNvPr id="205" name="Afbeelding 204" descr="DM Flag">
          <a:extLst>
            <a:ext uri="{FF2B5EF4-FFF2-40B4-BE49-F238E27FC236}">
              <a16:creationId xmlns:a16="http://schemas.microsoft.com/office/drawing/2014/main" id="{9C820910-A0E1-45B6-9E00-4D4BE0AB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323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219075</xdr:rowOff>
    </xdr:to>
    <xdr:pic>
      <xdr:nvPicPr>
        <xdr:cNvPr id="206" name="Afbeelding 205" descr="KY Flag">
          <a:extLst>
            <a:ext uri="{FF2B5EF4-FFF2-40B4-BE49-F238E27FC236}">
              <a16:creationId xmlns:a16="http://schemas.microsoft.com/office/drawing/2014/main" id="{278652E7-3719-4C87-B831-67D3F4E4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7144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28</xdr:row>
      <xdr:rowOff>9525</xdr:rowOff>
    </xdr:to>
    <xdr:pic>
      <xdr:nvPicPr>
        <xdr:cNvPr id="207" name="Afbeelding 206" descr="BM Flag">
          <a:extLst>
            <a:ext uri="{FF2B5EF4-FFF2-40B4-BE49-F238E27FC236}">
              <a16:creationId xmlns:a16="http://schemas.microsoft.com/office/drawing/2014/main" id="{75296601-59C5-4034-855E-05EA6B2E5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81050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0</xdr:colOff>
      <xdr:row>88</xdr:row>
      <xdr:rowOff>19050</xdr:rowOff>
    </xdr:to>
    <xdr:pic>
      <xdr:nvPicPr>
        <xdr:cNvPr id="208" name="Afbeelding 207" descr="GG Flag">
          <a:extLst>
            <a:ext uri="{FF2B5EF4-FFF2-40B4-BE49-F238E27FC236}">
              <a16:creationId xmlns:a16="http://schemas.microsoft.com/office/drawing/2014/main" id="{9733F788-8C60-43D1-BCB0-15B52970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8305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83</xdr:row>
      <xdr:rowOff>19050</xdr:rowOff>
    </xdr:to>
    <xdr:pic>
      <xdr:nvPicPr>
        <xdr:cNvPr id="209" name="Afbeelding 208" descr="GL Flag">
          <a:extLst>
            <a:ext uri="{FF2B5EF4-FFF2-40B4-BE49-F238E27FC236}">
              <a16:creationId xmlns:a16="http://schemas.microsoft.com/office/drawing/2014/main" id="{546EFF1C-7672-48AB-9E9A-98BC2F9B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86955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70</xdr:row>
      <xdr:rowOff>19050</xdr:rowOff>
    </xdr:to>
    <xdr:pic>
      <xdr:nvPicPr>
        <xdr:cNvPr id="210" name="Afbeelding 209" descr="FO Flag">
          <a:extLst>
            <a:ext uri="{FF2B5EF4-FFF2-40B4-BE49-F238E27FC236}">
              <a16:creationId xmlns:a16="http://schemas.microsoft.com/office/drawing/2014/main" id="{AF2869F5-F08C-4350-B4C3-F0A1DC4E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860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2</xdr:col>
      <xdr:colOff>0</xdr:colOff>
      <xdr:row>157</xdr:row>
      <xdr:rowOff>28575</xdr:rowOff>
    </xdr:to>
    <xdr:pic>
      <xdr:nvPicPr>
        <xdr:cNvPr id="211" name="Afbeelding 210" descr="MP Flag">
          <a:extLst>
            <a:ext uri="{FF2B5EF4-FFF2-40B4-BE49-F238E27FC236}">
              <a16:creationId xmlns:a16="http://schemas.microsoft.com/office/drawing/2014/main" id="{074CA92A-DF80-474D-A9C9-229CD556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4766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2</xdr:col>
      <xdr:colOff>0</xdr:colOff>
      <xdr:row>178</xdr:row>
      <xdr:rowOff>28575</xdr:rowOff>
    </xdr:to>
    <xdr:pic>
      <xdr:nvPicPr>
        <xdr:cNvPr id="212" name="Afbeelding 211" descr="KN Flag">
          <a:extLst>
            <a:ext uri="{FF2B5EF4-FFF2-40B4-BE49-F238E27FC236}">
              <a16:creationId xmlns:a16="http://schemas.microsoft.com/office/drawing/2014/main" id="{B8A148D9-03F4-4D3D-ACF7-3043041F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057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2</xdr:col>
      <xdr:colOff>0</xdr:colOff>
      <xdr:row>218</xdr:row>
      <xdr:rowOff>609600</xdr:rowOff>
    </xdr:to>
    <xdr:pic>
      <xdr:nvPicPr>
        <xdr:cNvPr id="213" name="Afbeelding 212" descr="TC Flag">
          <a:extLst>
            <a:ext uri="{FF2B5EF4-FFF2-40B4-BE49-F238E27FC236}">
              <a16:creationId xmlns:a16="http://schemas.microsoft.com/office/drawing/2014/main" id="{65B5A69E-E2AF-4876-AA31-901400BF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638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304800</xdr:colOff>
      <xdr:row>191</xdr:row>
      <xdr:rowOff>304800</xdr:rowOff>
    </xdr:to>
    <xdr:sp macro="" textlink="">
      <xdr:nvSpPr>
        <xdr:cNvPr id="2261" name="AutoShape 213" descr="SX Flag">
          <a:extLst>
            <a:ext uri="{FF2B5EF4-FFF2-40B4-BE49-F238E27FC236}">
              <a16:creationId xmlns:a16="http://schemas.microsoft.com/office/drawing/2014/main" id="{EE06CCCB-063E-4A48-9BC9-E74C76F6EB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41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0</xdr:colOff>
      <xdr:row>8</xdr:row>
      <xdr:rowOff>19050</xdr:rowOff>
    </xdr:to>
    <xdr:pic>
      <xdr:nvPicPr>
        <xdr:cNvPr id="215" name="Afbeelding 214" descr="AS Flag">
          <a:extLst>
            <a:ext uri="{FF2B5EF4-FFF2-40B4-BE49-F238E27FC236}">
              <a16:creationId xmlns:a16="http://schemas.microsoft.com/office/drawing/2014/main" id="{3198DBAE-1D23-4A61-971A-C411779D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18007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0</xdr:colOff>
      <xdr:row>130</xdr:row>
      <xdr:rowOff>219075</xdr:rowOff>
    </xdr:to>
    <xdr:pic>
      <xdr:nvPicPr>
        <xdr:cNvPr id="216" name="Afbeelding 215" descr="MH Flag">
          <a:extLst>
            <a:ext uri="{FF2B5EF4-FFF2-40B4-BE49-F238E27FC236}">
              <a16:creationId xmlns:a16="http://schemas.microsoft.com/office/drawing/2014/main" id="{FEDE96FF-01B3-4F0E-B23D-065071F5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1912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2</xdr:col>
      <xdr:colOff>0</xdr:colOff>
      <xdr:row>121</xdr:row>
      <xdr:rowOff>19050</xdr:rowOff>
    </xdr:to>
    <xdr:pic>
      <xdr:nvPicPr>
        <xdr:cNvPr id="217" name="Afbeelding 216" descr="LI Flag">
          <a:extLst>
            <a:ext uri="{FF2B5EF4-FFF2-40B4-BE49-F238E27FC236}">
              <a16:creationId xmlns:a16="http://schemas.microsoft.com/office/drawing/2014/main" id="{F0CE566B-3556-4D15-8C71-FFED65A9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5817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2</xdr:col>
      <xdr:colOff>0</xdr:colOff>
      <xdr:row>139</xdr:row>
      <xdr:rowOff>19050</xdr:rowOff>
    </xdr:to>
    <xdr:pic>
      <xdr:nvPicPr>
        <xdr:cNvPr id="218" name="Afbeelding 217" descr="MC Flag">
          <a:extLst>
            <a:ext uri="{FF2B5EF4-FFF2-40B4-BE49-F238E27FC236}">
              <a16:creationId xmlns:a16="http://schemas.microsoft.com/office/drawing/2014/main" id="{2FDE36F8-0C9F-4371-8DD8-4A571273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9722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2</xdr:col>
      <xdr:colOff>0</xdr:colOff>
      <xdr:row>184</xdr:row>
      <xdr:rowOff>219075</xdr:rowOff>
    </xdr:to>
    <xdr:pic>
      <xdr:nvPicPr>
        <xdr:cNvPr id="219" name="Afbeelding 218" descr="SM Flag">
          <a:extLst>
            <a:ext uri="{FF2B5EF4-FFF2-40B4-BE49-F238E27FC236}">
              <a16:creationId xmlns:a16="http://schemas.microsoft.com/office/drawing/2014/main" id="{1AACE35E-CF37-45F3-9593-474EC01B7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172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0</xdr:colOff>
      <xdr:row>81</xdr:row>
      <xdr:rowOff>209550</xdr:rowOff>
    </xdr:to>
    <xdr:pic>
      <xdr:nvPicPr>
        <xdr:cNvPr id="220" name="Afbeelding 219" descr="GI Flag">
          <a:extLst>
            <a:ext uri="{FF2B5EF4-FFF2-40B4-BE49-F238E27FC236}">
              <a16:creationId xmlns:a16="http://schemas.microsoft.com/office/drawing/2014/main" id="{D29DB59D-7C0F-43C2-98A9-1A191795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628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2</xdr:col>
      <xdr:colOff>0</xdr:colOff>
      <xdr:row>180</xdr:row>
      <xdr:rowOff>219075</xdr:rowOff>
    </xdr:to>
    <xdr:pic>
      <xdr:nvPicPr>
        <xdr:cNvPr id="221" name="Afbeelding 220" descr="MF Flag">
          <a:extLst>
            <a:ext uri="{FF2B5EF4-FFF2-40B4-BE49-F238E27FC236}">
              <a16:creationId xmlns:a16="http://schemas.microsoft.com/office/drawing/2014/main" id="{AC19008B-ACDF-4469-A4A9-8FA090C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7628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28575</xdr:rowOff>
    </xdr:to>
    <xdr:pic>
      <xdr:nvPicPr>
        <xdr:cNvPr id="222" name="Afbeelding 221" descr="VG Flag">
          <a:extLst>
            <a:ext uri="{FF2B5EF4-FFF2-40B4-BE49-F238E27FC236}">
              <a16:creationId xmlns:a16="http://schemas.microsoft.com/office/drawing/2014/main" id="{7F1A972A-72DF-4234-9BE5-C1349D055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1533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2</xdr:col>
      <xdr:colOff>0</xdr:colOff>
      <xdr:row>162</xdr:row>
      <xdr:rowOff>19050</xdr:rowOff>
    </xdr:to>
    <xdr:pic>
      <xdr:nvPicPr>
        <xdr:cNvPr id="223" name="Afbeelding 222" descr="PW Flag">
          <a:extLst>
            <a:ext uri="{FF2B5EF4-FFF2-40B4-BE49-F238E27FC236}">
              <a16:creationId xmlns:a16="http://schemas.microsoft.com/office/drawing/2014/main" id="{926A380F-D9C1-4851-A5DA-141DB4F0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7344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219075</xdr:rowOff>
    </xdr:to>
    <xdr:pic>
      <xdr:nvPicPr>
        <xdr:cNvPr id="224" name="Afbeelding 223" descr="CK Flag">
          <a:extLst>
            <a:ext uri="{FF2B5EF4-FFF2-40B4-BE49-F238E27FC236}">
              <a16:creationId xmlns:a16="http://schemas.microsoft.com/office/drawing/2014/main" id="{D66091E8-186F-47D3-B873-CDB7C35D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9344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409575</xdr:rowOff>
    </xdr:to>
    <xdr:pic>
      <xdr:nvPicPr>
        <xdr:cNvPr id="225" name="Afbeelding 224" descr="AI Flag">
          <a:extLst>
            <a:ext uri="{FF2B5EF4-FFF2-40B4-BE49-F238E27FC236}">
              <a16:creationId xmlns:a16="http://schemas.microsoft.com/office/drawing/2014/main" id="{C8ABBC4A-A779-4A6D-9AA6-FFC16409A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324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2</xdr:col>
      <xdr:colOff>0</xdr:colOff>
      <xdr:row>147</xdr:row>
      <xdr:rowOff>209550</xdr:rowOff>
    </xdr:to>
    <xdr:pic>
      <xdr:nvPicPr>
        <xdr:cNvPr id="226" name="Afbeelding 225" descr="NR Flag">
          <a:extLst>
            <a:ext uri="{FF2B5EF4-FFF2-40B4-BE49-F238E27FC236}">
              <a16:creationId xmlns:a16="http://schemas.microsoft.com/office/drawing/2014/main" id="{5691162F-12BB-499B-AFFA-B25EE577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5249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2</xdr:col>
      <xdr:colOff>0</xdr:colOff>
      <xdr:row>222</xdr:row>
      <xdr:rowOff>9525</xdr:rowOff>
    </xdr:to>
    <xdr:pic>
      <xdr:nvPicPr>
        <xdr:cNvPr id="227" name="Afbeelding 226" descr="TV Flag">
          <a:extLst>
            <a:ext uri="{FF2B5EF4-FFF2-40B4-BE49-F238E27FC236}">
              <a16:creationId xmlns:a16="http://schemas.microsoft.com/office/drawing/2014/main" id="{8AA828D5-81A7-49D0-B14C-F00F6971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7250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2</xdr:col>
      <xdr:colOff>0</xdr:colOff>
      <xdr:row>233</xdr:row>
      <xdr:rowOff>28575</xdr:rowOff>
    </xdr:to>
    <xdr:pic>
      <xdr:nvPicPr>
        <xdr:cNvPr id="228" name="Afbeelding 227" descr="WF Flag">
          <a:extLst>
            <a:ext uri="{FF2B5EF4-FFF2-40B4-BE49-F238E27FC236}">
              <a16:creationId xmlns:a16="http://schemas.microsoft.com/office/drawing/2014/main" id="{8DE9BA1D-587C-42B4-8AB1-6EF5E447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9250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2</xdr:col>
      <xdr:colOff>0</xdr:colOff>
      <xdr:row>177</xdr:row>
      <xdr:rowOff>28575</xdr:rowOff>
    </xdr:to>
    <xdr:pic>
      <xdr:nvPicPr>
        <xdr:cNvPr id="229" name="Afbeelding 228" descr="BL Flag">
          <a:extLst>
            <a:ext uri="{FF2B5EF4-FFF2-40B4-BE49-F238E27FC236}">
              <a16:creationId xmlns:a16="http://schemas.microsoft.com/office/drawing/2014/main" id="{5D8BE57C-EC72-434F-BF00-3063AC35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5060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180</xdr:row>
      <xdr:rowOff>304800</xdr:rowOff>
    </xdr:to>
    <xdr:sp macro="" textlink="">
      <xdr:nvSpPr>
        <xdr:cNvPr id="2277" name="AutoShape 229" descr="PM Flag">
          <a:extLst>
            <a:ext uri="{FF2B5EF4-FFF2-40B4-BE49-F238E27FC236}">
              <a16:creationId xmlns:a16="http://schemas.microsoft.com/office/drawing/2014/main" id="{F1F4995C-BB79-4FEE-A3CB-6B84E53A52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708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2</xdr:col>
      <xdr:colOff>0</xdr:colOff>
      <xdr:row>142</xdr:row>
      <xdr:rowOff>19050</xdr:rowOff>
    </xdr:to>
    <xdr:pic>
      <xdr:nvPicPr>
        <xdr:cNvPr id="231" name="Afbeelding 230" descr="MS Flag">
          <a:extLst>
            <a:ext uri="{FF2B5EF4-FFF2-40B4-BE49-F238E27FC236}">
              <a16:creationId xmlns:a16="http://schemas.microsoft.com/office/drawing/2014/main" id="{C28490D7-94D1-4589-9A0D-6AA1DE85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0491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0</xdr:colOff>
      <xdr:row>68</xdr:row>
      <xdr:rowOff>219075</xdr:rowOff>
    </xdr:to>
    <xdr:pic>
      <xdr:nvPicPr>
        <xdr:cNvPr id="232" name="Afbeelding 231" descr="FK Flag">
          <a:extLst>
            <a:ext uri="{FF2B5EF4-FFF2-40B4-BE49-F238E27FC236}">
              <a16:creationId xmlns:a16="http://schemas.microsoft.com/office/drawing/2014/main" id="{80350CA0-5C55-426C-90BF-3DFF63BE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439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2</xdr:col>
      <xdr:colOff>0</xdr:colOff>
      <xdr:row>155</xdr:row>
      <xdr:rowOff>19050</xdr:rowOff>
    </xdr:to>
    <xdr:pic>
      <xdr:nvPicPr>
        <xdr:cNvPr id="233" name="Afbeelding 232" descr="NU Flag">
          <a:extLst>
            <a:ext uri="{FF2B5EF4-FFF2-40B4-BE49-F238E27FC236}">
              <a16:creationId xmlns:a16="http://schemas.microsoft.com/office/drawing/2014/main" id="{CF62F7C3-E939-4596-AD87-89D3B9AF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8301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2</xdr:col>
      <xdr:colOff>0</xdr:colOff>
      <xdr:row>214</xdr:row>
      <xdr:rowOff>209550</xdr:rowOff>
    </xdr:to>
    <xdr:pic>
      <xdr:nvPicPr>
        <xdr:cNvPr id="234" name="Afbeelding 233" descr="TK Flag">
          <a:extLst>
            <a:ext uri="{FF2B5EF4-FFF2-40B4-BE49-F238E27FC236}">
              <a16:creationId xmlns:a16="http://schemas.microsoft.com/office/drawing/2014/main" id="{FD4D8E9F-1102-4036-85F5-15882091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0301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2</xdr:col>
      <xdr:colOff>0</xdr:colOff>
      <xdr:row>230</xdr:row>
      <xdr:rowOff>219075</xdr:rowOff>
    </xdr:to>
    <xdr:pic>
      <xdr:nvPicPr>
        <xdr:cNvPr id="235" name="Afbeelding 234" descr="VA Flag">
          <a:extLst>
            <a:ext uri="{FF2B5EF4-FFF2-40B4-BE49-F238E27FC236}">
              <a16:creationId xmlns:a16="http://schemas.microsoft.com/office/drawing/2014/main" id="{83F69D04-631D-4C4A-8A65-1DA3B545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2302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orldpopulationreview.com/countries/slovakia-population" TargetMode="External"/><Relationship Id="rId21" Type="http://schemas.openxmlformats.org/officeDocument/2006/relationships/hyperlink" Target="https://worldpopulationreview.com/countries/tanzania-population" TargetMode="External"/><Relationship Id="rId42" Type="http://schemas.openxmlformats.org/officeDocument/2006/relationships/hyperlink" Target="https://worldpopulationreview.com/countries/saudi-arabia-population" TargetMode="External"/><Relationship Id="rId63" Type="http://schemas.openxmlformats.org/officeDocument/2006/relationships/hyperlink" Target="https://worldpopulationreview.com/countries/zambia-population" TargetMode="External"/><Relationship Id="rId84" Type="http://schemas.openxmlformats.org/officeDocument/2006/relationships/hyperlink" Target="https://worldpopulationreview.com/countries/jordan-population" TargetMode="External"/><Relationship Id="rId138" Type="http://schemas.openxmlformats.org/officeDocument/2006/relationships/hyperlink" Target="https://worldpopulationreview.com/countries/gambia-population" TargetMode="External"/><Relationship Id="rId159" Type="http://schemas.openxmlformats.org/officeDocument/2006/relationships/hyperlink" Target="https://worldpopulationreview.com/countries/eswatini-population" TargetMode="External"/><Relationship Id="rId170" Type="http://schemas.openxmlformats.org/officeDocument/2006/relationships/hyperlink" Target="https://worldpopulationreview.com/countries/montenegro-population" TargetMode="External"/><Relationship Id="rId191" Type="http://schemas.openxmlformats.org/officeDocument/2006/relationships/hyperlink" Target="https://worldpopulationreview.com/country-territories/guam-population" TargetMode="External"/><Relationship Id="rId205" Type="http://schemas.openxmlformats.org/officeDocument/2006/relationships/hyperlink" Target="https://worldpopulationreview.com/country-territories/cayman-islands-population" TargetMode="External"/><Relationship Id="rId226" Type="http://schemas.openxmlformats.org/officeDocument/2006/relationships/hyperlink" Target="https://worldpopulationreview.com/countries/tuvalu-population" TargetMode="External"/><Relationship Id="rId107" Type="http://schemas.openxmlformats.org/officeDocument/2006/relationships/hyperlink" Target="https://worldpopulationreview.com/countries/libya-population" TargetMode="External"/><Relationship Id="rId11" Type="http://schemas.openxmlformats.org/officeDocument/2006/relationships/hyperlink" Target="https://worldpopulationreview.com/countries/mexico-population" TargetMode="External"/><Relationship Id="rId32" Type="http://schemas.openxmlformats.org/officeDocument/2006/relationships/hyperlink" Target="https://worldpopulationreview.com/countries/spain-population" TargetMode="External"/><Relationship Id="rId53" Type="http://schemas.openxmlformats.org/officeDocument/2006/relationships/hyperlink" Target="https://worldpopulationreview.com/countries/cameroon-population" TargetMode="External"/><Relationship Id="rId74" Type="http://schemas.openxmlformats.org/officeDocument/2006/relationships/hyperlink" Target="https://worldpopulationreview.com/countries/zimbabwe-population" TargetMode="External"/><Relationship Id="rId128" Type="http://schemas.openxmlformats.org/officeDocument/2006/relationships/hyperlink" Target="https://worldpopulationreview.com/countries/panama-population" TargetMode="External"/><Relationship Id="rId149" Type="http://schemas.openxmlformats.org/officeDocument/2006/relationships/hyperlink" Target="https://worldpopulationreview.com/countries/slovenia-population" TargetMode="External"/><Relationship Id="rId5" Type="http://schemas.openxmlformats.org/officeDocument/2006/relationships/hyperlink" Target="https://worldpopulationreview.com/countries/pakistan-population" TargetMode="External"/><Relationship Id="rId95" Type="http://schemas.openxmlformats.org/officeDocument/2006/relationships/hyperlink" Target="https://worldpopulationreview.com/countries/hungary-population" TargetMode="External"/><Relationship Id="rId160" Type="http://schemas.openxmlformats.org/officeDocument/2006/relationships/hyperlink" Target="https://worldpopulationreview.com/countries/djibouti-population" TargetMode="External"/><Relationship Id="rId181" Type="http://schemas.openxmlformats.org/officeDocument/2006/relationships/hyperlink" Target="https://worldpopulationreview.com/countries/mayotte-population" TargetMode="External"/><Relationship Id="rId216" Type="http://schemas.openxmlformats.org/officeDocument/2006/relationships/hyperlink" Target="https://worldpopulationreview.com/countries/liechtenstein-population" TargetMode="External"/><Relationship Id="rId22" Type="http://schemas.openxmlformats.org/officeDocument/2006/relationships/hyperlink" Target="https://worldpopulationreview.com/countries/united-kingdom-population" TargetMode="External"/><Relationship Id="rId43" Type="http://schemas.openxmlformats.org/officeDocument/2006/relationships/hyperlink" Target="https://worldpopulationreview.com/countries/uzbekistan-population" TargetMode="External"/><Relationship Id="rId64" Type="http://schemas.openxmlformats.org/officeDocument/2006/relationships/hyperlink" Target="https://worldpopulationreview.com/countries/kazakhstan-population" TargetMode="External"/><Relationship Id="rId118" Type="http://schemas.openxmlformats.org/officeDocument/2006/relationships/hyperlink" Target="https://worldpopulationreview.com/countries/finland-population" TargetMode="External"/><Relationship Id="rId139" Type="http://schemas.openxmlformats.org/officeDocument/2006/relationships/hyperlink" Target="https://worldpopulationreview.com/countries/albania-population" TargetMode="External"/><Relationship Id="rId85" Type="http://schemas.openxmlformats.org/officeDocument/2006/relationships/hyperlink" Target="https://worldpopulationreview.com/countries/south-sudan-population" TargetMode="External"/><Relationship Id="rId150" Type="http://schemas.openxmlformats.org/officeDocument/2006/relationships/hyperlink" Target="https://worldpopulationreview.com/countries/north-macedonia-population" TargetMode="External"/><Relationship Id="rId171" Type="http://schemas.openxmlformats.org/officeDocument/2006/relationships/hyperlink" Target="https://worldpopulationreview.com/countries/cape-verde-population" TargetMode="External"/><Relationship Id="rId192" Type="http://schemas.openxmlformats.org/officeDocument/2006/relationships/hyperlink" Target="https://worldpopulationreview.com/countries/kiribati-population" TargetMode="External"/><Relationship Id="rId206" Type="http://schemas.openxmlformats.org/officeDocument/2006/relationships/hyperlink" Target="https://worldpopulationreview.com/country-territories/bermuda-population" TargetMode="External"/><Relationship Id="rId227" Type="http://schemas.openxmlformats.org/officeDocument/2006/relationships/hyperlink" Target="https://worldpopulationreview.com/country-territories/wallis-and-futuna-population" TargetMode="External"/><Relationship Id="rId12" Type="http://schemas.openxmlformats.org/officeDocument/2006/relationships/hyperlink" Target="https://worldpopulationreview.com/countries/japan-population" TargetMode="External"/><Relationship Id="rId33" Type="http://schemas.openxmlformats.org/officeDocument/2006/relationships/hyperlink" Target="https://worldpopulationreview.com/countries/iraq-population" TargetMode="External"/><Relationship Id="rId108" Type="http://schemas.openxmlformats.org/officeDocument/2006/relationships/hyperlink" Target="https://worldpopulationreview.com/countries/paraguay-population" TargetMode="External"/><Relationship Id="rId129" Type="http://schemas.openxmlformats.org/officeDocument/2006/relationships/hyperlink" Target="https://worldpopulationreview.com/countries/kuwait-population" TargetMode="External"/><Relationship Id="rId54" Type="http://schemas.openxmlformats.org/officeDocument/2006/relationships/hyperlink" Target="https://worldpopulationreview.com/countries/niger-population" TargetMode="External"/><Relationship Id="rId75" Type="http://schemas.openxmlformats.org/officeDocument/2006/relationships/hyperlink" Target="https://worldpopulationreview.com/countries/guinea-population" TargetMode="External"/><Relationship Id="rId96" Type="http://schemas.openxmlformats.org/officeDocument/2006/relationships/hyperlink" Target="https://worldpopulationreview.com/countries/united-arab-emirates-population" TargetMode="External"/><Relationship Id="rId140" Type="http://schemas.openxmlformats.org/officeDocument/2006/relationships/hyperlink" Target="https://worldpopulationreview.com/countries/jamaica-population" TargetMode="External"/><Relationship Id="rId161" Type="http://schemas.openxmlformats.org/officeDocument/2006/relationships/hyperlink" Target="https://worldpopulationreview.com/countries/reunion-population" TargetMode="External"/><Relationship Id="rId182" Type="http://schemas.openxmlformats.org/officeDocument/2006/relationships/hyperlink" Target="https://worldpopulationreview.com/countries/vanuatu-population" TargetMode="External"/><Relationship Id="rId217" Type="http://schemas.openxmlformats.org/officeDocument/2006/relationships/hyperlink" Target="https://worldpopulationreview.com/countries/monaco-population" TargetMode="External"/><Relationship Id="rId6" Type="http://schemas.openxmlformats.org/officeDocument/2006/relationships/hyperlink" Target="https://worldpopulationreview.com/countries/nigeria-population" TargetMode="External"/><Relationship Id="rId23" Type="http://schemas.openxmlformats.org/officeDocument/2006/relationships/hyperlink" Target="https://worldpopulationreview.com/countries/france-population" TargetMode="External"/><Relationship Id="rId119" Type="http://schemas.openxmlformats.org/officeDocument/2006/relationships/hyperlink" Target="https://worldpopulationreview.com/countries/liberia-population" TargetMode="External"/><Relationship Id="rId44" Type="http://schemas.openxmlformats.org/officeDocument/2006/relationships/hyperlink" Target="https://worldpopulationreview.com/countries/yemen-population" TargetMode="External"/><Relationship Id="rId65" Type="http://schemas.openxmlformats.org/officeDocument/2006/relationships/hyperlink" Target="https://worldpopulationreview.com/countries/chile-population" TargetMode="External"/><Relationship Id="rId86" Type="http://schemas.openxmlformats.org/officeDocument/2006/relationships/hyperlink" Target="https://worldpopulationreview.com/countries/cuba-population" TargetMode="External"/><Relationship Id="rId130" Type="http://schemas.openxmlformats.org/officeDocument/2006/relationships/hyperlink" Target="https://worldpopulationreview.com/countries/croatia-population" TargetMode="External"/><Relationship Id="rId151" Type="http://schemas.openxmlformats.org/officeDocument/2006/relationships/hyperlink" Target="https://worldpopulationreview.com/countries/latvia-population" TargetMode="External"/><Relationship Id="rId172" Type="http://schemas.openxmlformats.org/officeDocument/2006/relationships/hyperlink" Target="https://worldpopulationreview.com/countries/western-sahara-population" TargetMode="External"/><Relationship Id="rId193" Type="http://schemas.openxmlformats.org/officeDocument/2006/relationships/hyperlink" Target="https://worldpopulationreview.com/countries/grenada-population" TargetMode="External"/><Relationship Id="rId207" Type="http://schemas.openxmlformats.org/officeDocument/2006/relationships/hyperlink" Target="https://worldpopulationreview.com/country-territories/guernsey-population" TargetMode="External"/><Relationship Id="rId228" Type="http://schemas.openxmlformats.org/officeDocument/2006/relationships/hyperlink" Target="https://worldpopulationreview.com/country-territories/saint-barthelemy-population" TargetMode="External"/><Relationship Id="rId13" Type="http://schemas.openxmlformats.org/officeDocument/2006/relationships/hyperlink" Target="https://worldpopulationreview.com/countries/philippines-population" TargetMode="External"/><Relationship Id="rId109" Type="http://schemas.openxmlformats.org/officeDocument/2006/relationships/hyperlink" Target="https://worldpopulationreview.com/countries/kyrgyzstan-population" TargetMode="External"/><Relationship Id="rId34" Type="http://schemas.openxmlformats.org/officeDocument/2006/relationships/hyperlink" Target="https://worldpopulationreview.com/countries/algeria-population" TargetMode="External"/><Relationship Id="rId55" Type="http://schemas.openxmlformats.org/officeDocument/2006/relationships/hyperlink" Target="https://worldpopulationreview.com/countries/australia-population" TargetMode="External"/><Relationship Id="rId76" Type="http://schemas.openxmlformats.org/officeDocument/2006/relationships/hyperlink" Target="https://worldpopulationreview.com/countries/rwanda-population" TargetMode="External"/><Relationship Id="rId97" Type="http://schemas.openxmlformats.org/officeDocument/2006/relationships/hyperlink" Target="https://worldpopulationreview.com/countries/belarus-population" TargetMode="External"/><Relationship Id="rId120" Type="http://schemas.openxmlformats.org/officeDocument/2006/relationships/hyperlink" Target="https://worldpopulationreview.com/countries/norway-population" TargetMode="External"/><Relationship Id="rId141" Type="http://schemas.openxmlformats.org/officeDocument/2006/relationships/hyperlink" Target="https://worldpopulationreview.com/countries/armenia-population" TargetMode="External"/><Relationship Id="rId7" Type="http://schemas.openxmlformats.org/officeDocument/2006/relationships/hyperlink" Target="https://worldpopulationreview.com/countries/brazil-population" TargetMode="External"/><Relationship Id="rId162" Type="http://schemas.openxmlformats.org/officeDocument/2006/relationships/hyperlink" Target="https://worldpopulationreview.com/countries/fiji-population" TargetMode="External"/><Relationship Id="rId183" Type="http://schemas.openxmlformats.org/officeDocument/2006/relationships/hyperlink" Target="https://worldpopulationreview.com/countries/french-guiana-population" TargetMode="External"/><Relationship Id="rId218" Type="http://schemas.openxmlformats.org/officeDocument/2006/relationships/hyperlink" Target="https://worldpopulationreview.com/countries/san-marino-population" TargetMode="External"/><Relationship Id="rId24" Type="http://schemas.openxmlformats.org/officeDocument/2006/relationships/hyperlink" Target="https://worldpopulationreview.com/countries/south-africa-population" TargetMode="External"/><Relationship Id="rId45" Type="http://schemas.openxmlformats.org/officeDocument/2006/relationships/hyperlink" Target="https://worldpopulationreview.com/countries/mozambique-population" TargetMode="External"/><Relationship Id="rId66" Type="http://schemas.openxmlformats.org/officeDocument/2006/relationships/hyperlink" Target="https://worldpopulationreview.com/countries/romania-population" TargetMode="External"/><Relationship Id="rId87" Type="http://schemas.openxmlformats.org/officeDocument/2006/relationships/hyperlink" Target="https://worldpopulationreview.com/countries/honduras-population" TargetMode="External"/><Relationship Id="rId110" Type="http://schemas.openxmlformats.org/officeDocument/2006/relationships/hyperlink" Target="https://worldpopulationreview.com/countries/bulgaria-population" TargetMode="External"/><Relationship Id="rId131" Type="http://schemas.openxmlformats.org/officeDocument/2006/relationships/hyperlink" Target="https://worldpopulationreview.com/countries/eritrea-population" TargetMode="External"/><Relationship Id="rId152" Type="http://schemas.openxmlformats.org/officeDocument/2006/relationships/hyperlink" Target="https://worldpopulationreview.com/countries/equatorial-guinea-population" TargetMode="External"/><Relationship Id="rId173" Type="http://schemas.openxmlformats.org/officeDocument/2006/relationships/hyperlink" Target="https://worldpopulationreview.com/countries/malta-population" TargetMode="External"/><Relationship Id="rId194" Type="http://schemas.openxmlformats.org/officeDocument/2006/relationships/hyperlink" Target="https://worldpopulationreview.com/countries/micronesia-population" TargetMode="External"/><Relationship Id="rId208" Type="http://schemas.openxmlformats.org/officeDocument/2006/relationships/hyperlink" Target="https://worldpopulationreview.com/countries/greenland-population" TargetMode="External"/><Relationship Id="rId229" Type="http://schemas.openxmlformats.org/officeDocument/2006/relationships/hyperlink" Target="https://worldpopulationreview.com/country-territories/saint-pierre-and-miquelon-population" TargetMode="External"/><Relationship Id="rId14" Type="http://schemas.openxmlformats.org/officeDocument/2006/relationships/hyperlink" Target="https://worldpopulationreview.com/countries/egypt-population" TargetMode="External"/><Relationship Id="rId35" Type="http://schemas.openxmlformats.org/officeDocument/2006/relationships/hyperlink" Target="https://worldpopulationreview.com/countries/argentina-population" TargetMode="External"/><Relationship Id="rId56" Type="http://schemas.openxmlformats.org/officeDocument/2006/relationships/hyperlink" Target="https://worldpopulationreview.com/countries/north-korea-population" TargetMode="External"/><Relationship Id="rId77" Type="http://schemas.openxmlformats.org/officeDocument/2006/relationships/hyperlink" Target="https://worldpopulationreview.com/countries/benin-population" TargetMode="External"/><Relationship Id="rId100" Type="http://schemas.openxmlformats.org/officeDocument/2006/relationships/hyperlink" Target="https://worldpopulationreview.com/countries/sierra-leone-population" TargetMode="External"/><Relationship Id="rId8" Type="http://schemas.openxmlformats.org/officeDocument/2006/relationships/hyperlink" Target="https://worldpopulationreview.com/countries/bangladesh-population" TargetMode="External"/><Relationship Id="rId98" Type="http://schemas.openxmlformats.org/officeDocument/2006/relationships/hyperlink" Target="https://worldpopulationreview.com/countries/israel-population" TargetMode="External"/><Relationship Id="rId121" Type="http://schemas.openxmlformats.org/officeDocument/2006/relationships/hyperlink" Target="https://worldpopulationreview.com/countries/palestine-population" TargetMode="External"/><Relationship Id="rId142" Type="http://schemas.openxmlformats.org/officeDocument/2006/relationships/hyperlink" Target="https://worldpopulationreview.com/countries/qatar-population" TargetMode="External"/><Relationship Id="rId163" Type="http://schemas.openxmlformats.org/officeDocument/2006/relationships/hyperlink" Target="https://worldpopulationreview.com/countries/comoros-population" TargetMode="External"/><Relationship Id="rId184" Type="http://schemas.openxmlformats.org/officeDocument/2006/relationships/hyperlink" Target="https://worldpopulationreview.com/country-territories/french-polynesia-population" TargetMode="External"/><Relationship Id="rId219" Type="http://schemas.openxmlformats.org/officeDocument/2006/relationships/hyperlink" Target="https://worldpopulationreview.com/country-territories/gibraltar-population" TargetMode="External"/><Relationship Id="rId230" Type="http://schemas.openxmlformats.org/officeDocument/2006/relationships/hyperlink" Target="https://worldpopulationreview.com/country-territories/montserrat-population" TargetMode="External"/><Relationship Id="rId25" Type="http://schemas.openxmlformats.org/officeDocument/2006/relationships/hyperlink" Target="https://worldpopulationreview.com/countries/italy-population" TargetMode="External"/><Relationship Id="rId46" Type="http://schemas.openxmlformats.org/officeDocument/2006/relationships/hyperlink" Target="https://worldpopulationreview.com/countries/ghana-population" TargetMode="External"/><Relationship Id="rId67" Type="http://schemas.openxmlformats.org/officeDocument/2006/relationships/hyperlink" Target="https://worldpopulationreview.com/countries/chad-population" TargetMode="External"/><Relationship Id="rId20" Type="http://schemas.openxmlformats.org/officeDocument/2006/relationships/hyperlink" Target="https://worldpopulationreview.com/countries/thailand-population" TargetMode="External"/><Relationship Id="rId41" Type="http://schemas.openxmlformats.org/officeDocument/2006/relationships/hyperlink" Target="https://worldpopulationreview.com/countries/angola-population" TargetMode="External"/><Relationship Id="rId62" Type="http://schemas.openxmlformats.org/officeDocument/2006/relationships/hyperlink" Target="https://worldpopulationreview.com/countries/malawi-population" TargetMode="External"/><Relationship Id="rId83" Type="http://schemas.openxmlformats.org/officeDocument/2006/relationships/hyperlink" Target="https://worldpopulationreview.com/countries/dominican-republic-population" TargetMode="External"/><Relationship Id="rId88" Type="http://schemas.openxmlformats.org/officeDocument/2006/relationships/hyperlink" Target="https://worldpopulationreview.com/countries/sweden-population" TargetMode="External"/><Relationship Id="rId111" Type="http://schemas.openxmlformats.org/officeDocument/2006/relationships/hyperlink" Target="https://worldpopulationreview.com/countries/turkmenistan-population" TargetMode="External"/><Relationship Id="rId132" Type="http://schemas.openxmlformats.org/officeDocument/2006/relationships/hyperlink" Target="https://worldpopulationreview.com/countries/georgia-population" TargetMode="External"/><Relationship Id="rId153" Type="http://schemas.openxmlformats.org/officeDocument/2006/relationships/hyperlink" Target="https://worldpopulationreview.com/countries/trinidad-and-tobago-population" TargetMode="External"/><Relationship Id="rId174" Type="http://schemas.openxmlformats.org/officeDocument/2006/relationships/hyperlink" Target="https://worldpopulationreview.com/countries/maldives-population" TargetMode="External"/><Relationship Id="rId179" Type="http://schemas.openxmlformats.org/officeDocument/2006/relationships/hyperlink" Target="https://worldpopulationreview.com/countries/iceland-population" TargetMode="External"/><Relationship Id="rId195" Type="http://schemas.openxmlformats.org/officeDocument/2006/relationships/hyperlink" Target="https://worldpopulationreview.com/country-territories/jersey-population" TargetMode="External"/><Relationship Id="rId209" Type="http://schemas.openxmlformats.org/officeDocument/2006/relationships/hyperlink" Target="https://worldpopulationreview.com/country-territories/faroe-islands-population" TargetMode="External"/><Relationship Id="rId190" Type="http://schemas.openxmlformats.org/officeDocument/2006/relationships/hyperlink" Target="https://worldpopulationreview.com/countries/saint-lucia-population" TargetMode="External"/><Relationship Id="rId204" Type="http://schemas.openxmlformats.org/officeDocument/2006/relationships/hyperlink" Target="https://worldpopulationreview.com/countries/dominica-population" TargetMode="External"/><Relationship Id="rId220" Type="http://schemas.openxmlformats.org/officeDocument/2006/relationships/hyperlink" Target="https://worldpopulationreview.com/country-territories/saint-martin-population" TargetMode="External"/><Relationship Id="rId225" Type="http://schemas.openxmlformats.org/officeDocument/2006/relationships/hyperlink" Target="https://worldpopulationreview.com/countries/nauru-population" TargetMode="External"/><Relationship Id="rId15" Type="http://schemas.openxmlformats.org/officeDocument/2006/relationships/hyperlink" Target="https://worldpopulationreview.com/countries/dr-congo-population" TargetMode="External"/><Relationship Id="rId36" Type="http://schemas.openxmlformats.org/officeDocument/2006/relationships/hyperlink" Target="https://worldpopulationreview.com/countries/afghanistan-population" TargetMode="External"/><Relationship Id="rId57" Type="http://schemas.openxmlformats.org/officeDocument/2006/relationships/hyperlink" Target="https://worldpopulationreview.com/countries/syria-population" TargetMode="External"/><Relationship Id="rId106" Type="http://schemas.openxmlformats.org/officeDocument/2006/relationships/hyperlink" Target="https://worldpopulationreview.com/countries/serbia-population" TargetMode="External"/><Relationship Id="rId127" Type="http://schemas.openxmlformats.org/officeDocument/2006/relationships/hyperlink" Target="https://worldpopulationreview.com/countries/oman-population" TargetMode="External"/><Relationship Id="rId10" Type="http://schemas.openxmlformats.org/officeDocument/2006/relationships/hyperlink" Target="https://worldpopulationreview.com/countries/ethiopia-population" TargetMode="External"/><Relationship Id="rId31" Type="http://schemas.openxmlformats.org/officeDocument/2006/relationships/hyperlink" Target="https://worldpopulationreview.com/countries/sudan-population" TargetMode="External"/><Relationship Id="rId52" Type="http://schemas.openxmlformats.org/officeDocument/2006/relationships/hyperlink" Target="https://worldpopulationreview.com/countries/venezuela-population" TargetMode="External"/><Relationship Id="rId73" Type="http://schemas.openxmlformats.org/officeDocument/2006/relationships/hyperlink" Target="https://worldpopulationreview.com/countries/cambodia-population" TargetMode="External"/><Relationship Id="rId78" Type="http://schemas.openxmlformats.org/officeDocument/2006/relationships/hyperlink" Target="https://worldpopulationreview.com/countries/burundi-population" TargetMode="External"/><Relationship Id="rId94" Type="http://schemas.openxmlformats.org/officeDocument/2006/relationships/hyperlink" Target="https://worldpopulationreview.com/countries/portugal-population" TargetMode="External"/><Relationship Id="rId99" Type="http://schemas.openxmlformats.org/officeDocument/2006/relationships/hyperlink" Target="https://worldpopulationreview.com/countries/togo-population" TargetMode="External"/><Relationship Id="rId101" Type="http://schemas.openxmlformats.org/officeDocument/2006/relationships/hyperlink" Target="https://worldpopulationreview.com/countries/austria-population" TargetMode="External"/><Relationship Id="rId122" Type="http://schemas.openxmlformats.org/officeDocument/2006/relationships/hyperlink" Target="https://worldpopulationreview.com/countries/new-zealand-population" TargetMode="External"/><Relationship Id="rId143" Type="http://schemas.openxmlformats.org/officeDocument/2006/relationships/hyperlink" Target="https://worldpopulationreview.com/countries/botswana-population" TargetMode="External"/><Relationship Id="rId148" Type="http://schemas.openxmlformats.org/officeDocument/2006/relationships/hyperlink" Target="https://worldpopulationreview.com/countries/guinea--bissau-population" TargetMode="External"/><Relationship Id="rId164" Type="http://schemas.openxmlformats.org/officeDocument/2006/relationships/hyperlink" Target="https://worldpopulationreview.com/countries/guyana-population" TargetMode="External"/><Relationship Id="rId169" Type="http://schemas.openxmlformats.org/officeDocument/2006/relationships/hyperlink" Target="https://worldpopulationreview.com/countries/suriname-population" TargetMode="External"/><Relationship Id="rId185" Type="http://schemas.openxmlformats.org/officeDocument/2006/relationships/hyperlink" Target="https://worldpopulationreview.com/country-territories/new-caledonia-population" TargetMode="External"/><Relationship Id="rId4" Type="http://schemas.openxmlformats.org/officeDocument/2006/relationships/hyperlink" Target="https://worldpopulationreview.com/countries/indonesia-population" TargetMode="External"/><Relationship Id="rId9" Type="http://schemas.openxmlformats.org/officeDocument/2006/relationships/hyperlink" Target="https://worldpopulationreview.com/countries/russia-population" TargetMode="External"/><Relationship Id="rId180" Type="http://schemas.openxmlformats.org/officeDocument/2006/relationships/hyperlink" Target="https://worldpopulationreview.com/countries/martinique-population" TargetMode="External"/><Relationship Id="rId210" Type="http://schemas.openxmlformats.org/officeDocument/2006/relationships/hyperlink" Target="https://worldpopulationreview.com/country-territories/northern-mariana-islands-population" TargetMode="External"/><Relationship Id="rId215" Type="http://schemas.openxmlformats.org/officeDocument/2006/relationships/hyperlink" Target="https://worldpopulationreview.com/countries/marshall-islands-population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https://worldpopulationreview.com/countries/kenya-population" TargetMode="External"/><Relationship Id="rId231" Type="http://schemas.openxmlformats.org/officeDocument/2006/relationships/hyperlink" Target="https://worldpopulationreview.com/country-territories/falkland-islands-population" TargetMode="External"/><Relationship Id="rId47" Type="http://schemas.openxmlformats.org/officeDocument/2006/relationships/hyperlink" Target="https://worldpopulationreview.com/countries/peru-population" TargetMode="External"/><Relationship Id="rId68" Type="http://schemas.openxmlformats.org/officeDocument/2006/relationships/hyperlink" Target="https://worldpopulationreview.com/countries/somalia-population" TargetMode="External"/><Relationship Id="rId89" Type="http://schemas.openxmlformats.org/officeDocument/2006/relationships/hyperlink" Target="https://worldpopulationreview.com/countries/papua-new-guinea-population" TargetMode="External"/><Relationship Id="rId112" Type="http://schemas.openxmlformats.org/officeDocument/2006/relationships/hyperlink" Target="https://worldpopulationreview.com/countries/el-salvador-population" TargetMode="External"/><Relationship Id="rId133" Type="http://schemas.openxmlformats.org/officeDocument/2006/relationships/hyperlink" Target="https://worldpopulationreview.com/countries/mongolia-population" TargetMode="External"/><Relationship Id="rId154" Type="http://schemas.openxmlformats.org/officeDocument/2006/relationships/hyperlink" Target="https://worldpopulationreview.com/countries/bahrain-population" TargetMode="External"/><Relationship Id="rId175" Type="http://schemas.openxmlformats.org/officeDocument/2006/relationships/hyperlink" Target="https://worldpopulationreview.com/countries/brunei-population" TargetMode="External"/><Relationship Id="rId196" Type="http://schemas.openxmlformats.org/officeDocument/2006/relationships/hyperlink" Target="https://worldpopulationreview.com/countries/tonga-population" TargetMode="External"/><Relationship Id="rId200" Type="http://schemas.openxmlformats.org/officeDocument/2006/relationships/hyperlink" Target="https://worldpopulationreview.com/country-territories/united-states-virgin-islands-population" TargetMode="External"/><Relationship Id="rId16" Type="http://schemas.openxmlformats.org/officeDocument/2006/relationships/hyperlink" Target="https://worldpopulationreview.com/countries/vietnam-population" TargetMode="External"/><Relationship Id="rId221" Type="http://schemas.openxmlformats.org/officeDocument/2006/relationships/hyperlink" Target="https://worldpopulationreview.com/country-territories/british-virgin-islands-population" TargetMode="External"/><Relationship Id="rId37" Type="http://schemas.openxmlformats.org/officeDocument/2006/relationships/hyperlink" Target="https://worldpopulationreview.com/countries/poland-population" TargetMode="External"/><Relationship Id="rId58" Type="http://schemas.openxmlformats.org/officeDocument/2006/relationships/hyperlink" Target="https://worldpopulationreview.com/countries/mali-population" TargetMode="External"/><Relationship Id="rId79" Type="http://schemas.openxmlformats.org/officeDocument/2006/relationships/hyperlink" Target="https://worldpopulationreview.com/countries/bolivia-population" TargetMode="External"/><Relationship Id="rId102" Type="http://schemas.openxmlformats.org/officeDocument/2006/relationships/hyperlink" Target="https://worldpopulationreview.com/countries/switzerland-population" TargetMode="External"/><Relationship Id="rId123" Type="http://schemas.openxmlformats.org/officeDocument/2006/relationships/hyperlink" Target="https://worldpopulationreview.com/countries/costa-rica-population" TargetMode="External"/><Relationship Id="rId144" Type="http://schemas.openxmlformats.org/officeDocument/2006/relationships/hyperlink" Target="https://worldpopulationreview.com/countries/lithuania-population" TargetMode="External"/><Relationship Id="rId90" Type="http://schemas.openxmlformats.org/officeDocument/2006/relationships/hyperlink" Target="https://worldpopulationreview.com/countries/czech-republic-population" TargetMode="External"/><Relationship Id="rId165" Type="http://schemas.openxmlformats.org/officeDocument/2006/relationships/hyperlink" Target="https://worldpopulationreview.com/countries/bhutan-population" TargetMode="External"/><Relationship Id="rId186" Type="http://schemas.openxmlformats.org/officeDocument/2006/relationships/hyperlink" Target="https://worldpopulationreview.com/countries/barbados-population" TargetMode="External"/><Relationship Id="rId211" Type="http://schemas.openxmlformats.org/officeDocument/2006/relationships/hyperlink" Target="https://worldpopulationreview.com/countries/saint-kitts-and-nevis-population" TargetMode="External"/><Relationship Id="rId232" Type="http://schemas.openxmlformats.org/officeDocument/2006/relationships/hyperlink" Target="https://worldpopulationreview.com/country-territories/niue-population" TargetMode="External"/><Relationship Id="rId27" Type="http://schemas.openxmlformats.org/officeDocument/2006/relationships/hyperlink" Target="https://worldpopulationreview.com/countries/myanmar-population" TargetMode="External"/><Relationship Id="rId48" Type="http://schemas.openxmlformats.org/officeDocument/2006/relationships/hyperlink" Target="https://worldpopulationreview.com/countries/malaysia-population" TargetMode="External"/><Relationship Id="rId69" Type="http://schemas.openxmlformats.org/officeDocument/2006/relationships/hyperlink" Target="https://worldpopulationreview.com/countries/ecuador-population" TargetMode="External"/><Relationship Id="rId113" Type="http://schemas.openxmlformats.org/officeDocument/2006/relationships/hyperlink" Target="https://worldpopulationreview.com/countries/republic-of-the-congo-population" TargetMode="External"/><Relationship Id="rId134" Type="http://schemas.openxmlformats.org/officeDocument/2006/relationships/hyperlink" Target="https://worldpopulationreview.com/countries/uruguay-population" TargetMode="External"/><Relationship Id="rId80" Type="http://schemas.openxmlformats.org/officeDocument/2006/relationships/hyperlink" Target="https://worldpopulationreview.com/countries/tunisia-population" TargetMode="External"/><Relationship Id="rId155" Type="http://schemas.openxmlformats.org/officeDocument/2006/relationships/hyperlink" Target="https://worldpopulationreview.com/countries/timor--leste-population" TargetMode="External"/><Relationship Id="rId176" Type="http://schemas.openxmlformats.org/officeDocument/2006/relationships/hyperlink" Target="https://worldpopulationreview.com/countries/belize-population" TargetMode="External"/><Relationship Id="rId197" Type="http://schemas.openxmlformats.org/officeDocument/2006/relationships/hyperlink" Target="https://worldpopulationreview.com/countries/seychelles-population" TargetMode="External"/><Relationship Id="rId201" Type="http://schemas.openxmlformats.org/officeDocument/2006/relationships/hyperlink" Target="https://worldpopulationreview.com/countries/antigua-and-barbuda-population" TargetMode="External"/><Relationship Id="rId222" Type="http://schemas.openxmlformats.org/officeDocument/2006/relationships/hyperlink" Target="https://worldpopulationreview.com/countries/palau-population" TargetMode="External"/><Relationship Id="rId17" Type="http://schemas.openxmlformats.org/officeDocument/2006/relationships/hyperlink" Target="https://worldpopulationreview.com/countries/iran-population" TargetMode="External"/><Relationship Id="rId38" Type="http://schemas.openxmlformats.org/officeDocument/2006/relationships/hyperlink" Target="https://worldpopulationreview.com/countries/canada-population" TargetMode="External"/><Relationship Id="rId59" Type="http://schemas.openxmlformats.org/officeDocument/2006/relationships/hyperlink" Target="https://worldpopulationreview.com/countries/taiwan-population" TargetMode="External"/><Relationship Id="rId103" Type="http://schemas.openxmlformats.org/officeDocument/2006/relationships/hyperlink" Target="https://worldpopulationreview.com/countries/laos-population" TargetMode="External"/><Relationship Id="rId124" Type="http://schemas.openxmlformats.org/officeDocument/2006/relationships/hyperlink" Target="https://worldpopulationreview.com/countries/lebanon-population" TargetMode="External"/><Relationship Id="rId70" Type="http://schemas.openxmlformats.org/officeDocument/2006/relationships/hyperlink" Target="https://worldpopulationreview.com/countries/guatemala-population" TargetMode="External"/><Relationship Id="rId91" Type="http://schemas.openxmlformats.org/officeDocument/2006/relationships/hyperlink" Target="https://worldpopulationreview.com/countries/azerbaijan-population" TargetMode="External"/><Relationship Id="rId145" Type="http://schemas.openxmlformats.org/officeDocument/2006/relationships/hyperlink" Target="https://worldpopulationreview.com/countries/namibia-population" TargetMode="External"/><Relationship Id="rId166" Type="http://schemas.openxmlformats.org/officeDocument/2006/relationships/hyperlink" Target="https://worldpopulationreview.com/countries/solomon-islands-population" TargetMode="External"/><Relationship Id="rId187" Type="http://schemas.openxmlformats.org/officeDocument/2006/relationships/hyperlink" Target="https://worldpopulationreview.com/countries/sao-tome-and-principe-population" TargetMode="External"/><Relationship Id="rId1" Type="http://schemas.openxmlformats.org/officeDocument/2006/relationships/hyperlink" Target="https://worldpopulationreview.com/countries/india-population" TargetMode="External"/><Relationship Id="rId212" Type="http://schemas.openxmlformats.org/officeDocument/2006/relationships/hyperlink" Target="https://worldpopulationreview.com/country-territories/turks-and-caicos-islands-population" TargetMode="External"/><Relationship Id="rId233" Type="http://schemas.openxmlformats.org/officeDocument/2006/relationships/hyperlink" Target="https://worldpopulationreview.com/country-territories/tokelau-population" TargetMode="External"/><Relationship Id="rId28" Type="http://schemas.openxmlformats.org/officeDocument/2006/relationships/hyperlink" Target="https://worldpopulationreview.com/countries/colombia-population" TargetMode="External"/><Relationship Id="rId49" Type="http://schemas.openxmlformats.org/officeDocument/2006/relationships/hyperlink" Target="https://worldpopulationreview.com/countries/nepal-population" TargetMode="External"/><Relationship Id="rId114" Type="http://schemas.openxmlformats.org/officeDocument/2006/relationships/hyperlink" Target="https://worldpopulationreview.com/countries/singapore-population" TargetMode="External"/><Relationship Id="rId60" Type="http://schemas.openxmlformats.org/officeDocument/2006/relationships/hyperlink" Target="https://worldpopulationreview.com/countries/burkina-faso-population" TargetMode="External"/><Relationship Id="rId81" Type="http://schemas.openxmlformats.org/officeDocument/2006/relationships/hyperlink" Target="https://worldpopulationreview.com/countries/haiti-population" TargetMode="External"/><Relationship Id="rId135" Type="http://schemas.openxmlformats.org/officeDocument/2006/relationships/hyperlink" Target="https://worldpopulationreview.com/countries/moldova-population" TargetMode="External"/><Relationship Id="rId156" Type="http://schemas.openxmlformats.org/officeDocument/2006/relationships/hyperlink" Target="https://worldpopulationreview.com/countries/estonia-population" TargetMode="External"/><Relationship Id="rId177" Type="http://schemas.openxmlformats.org/officeDocument/2006/relationships/hyperlink" Target="https://worldpopulationreview.com/countries/bahamas-population" TargetMode="External"/><Relationship Id="rId198" Type="http://schemas.openxmlformats.org/officeDocument/2006/relationships/hyperlink" Target="https://worldpopulationreview.com/country-territories/aruba-population" TargetMode="External"/><Relationship Id="rId202" Type="http://schemas.openxmlformats.org/officeDocument/2006/relationships/hyperlink" Target="https://worldpopulationreview.com/country-territories/isle-of-man-population" TargetMode="External"/><Relationship Id="rId223" Type="http://schemas.openxmlformats.org/officeDocument/2006/relationships/hyperlink" Target="https://worldpopulationreview.com/country-territories/cook-islands-population" TargetMode="External"/><Relationship Id="rId18" Type="http://schemas.openxmlformats.org/officeDocument/2006/relationships/hyperlink" Target="https://worldpopulationreview.com/countries/turkey-population" TargetMode="External"/><Relationship Id="rId39" Type="http://schemas.openxmlformats.org/officeDocument/2006/relationships/hyperlink" Target="https://worldpopulationreview.com/countries/morocco-population" TargetMode="External"/><Relationship Id="rId50" Type="http://schemas.openxmlformats.org/officeDocument/2006/relationships/hyperlink" Target="https://worldpopulationreview.com/countries/madagascar-population" TargetMode="External"/><Relationship Id="rId104" Type="http://schemas.openxmlformats.org/officeDocument/2006/relationships/hyperlink" Target="https://worldpopulationreview.com/countries/hong-kong-population" TargetMode="External"/><Relationship Id="rId125" Type="http://schemas.openxmlformats.org/officeDocument/2006/relationships/hyperlink" Target="https://worldpopulationreview.com/countries/ireland-population" TargetMode="External"/><Relationship Id="rId146" Type="http://schemas.openxmlformats.org/officeDocument/2006/relationships/hyperlink" Target="https://worldpopulationreview.com/countries/gabon-population" TargetMode="External"/><Relationship Id="rId167" Type="http://schemas.openxmlformats.org/officeDocument/2006/relationships/hyperlink" Target="https://worldpopulationreview.com/country-territories/macau-population" TargetMode="External"/><Relationship Id="rId188" Type="http://schemas.openxmlformats.org/officeDocument/2006/relationships/hyperlink" Target="https://worldpopulationreview.com/countries/samoa-population" TargetMode="External"/><Relationship Id="rId71" Type="http://schemas.openxmlformats.org/officeDocument/2006/relationships/hyperlink" Target="https://worldpopulationreview.com/countries/senegal-population" TargetMode="External"/><Relationship Id="rId92" Type="http://schemas.openxmlformats.org/officeDocument/2006/relationships/hyperlink" Target="https://worldpopulationreview.com/countries/tajikistan-population" TargetMode="External"/><Relationship Id="rId213" Type="http://schemas.openxmlformats.org/officeDocument/2006/relationships/hyperlink" Target="https://worldpopulationreview.com/country-territories/sint-maarten-population" TargetMode="External"/><Relationship Id="rId234" Type="http://schemas.openxmlformats.org/officeDocument/2006/relationships/hyperlink" Target="https://worldpopulationreview.com/countries/vatican-city-population" TargetMode="External"/><Relationship Id="rId2" Type="http://schemas.openxmlformats.org/officeDocument/2006/relationships/hyperlink" Target="https://worldpopulationreview.com/countries/china-population" TargetMode="External"/><Relationship Id="rId29" Type="http://schemas.openxmlformats.org/officeDocument/2006/relationships/hyperlink" Target="https://worldpopulationreview.com/countries/south-korea-population" TargetMode="External"/><Relationship Id="rId40" Type="http://schemas.openxmlformats.org/officeDocument/2006/relationships/hyperlink" Target="https://worldpopulationreview.com/countries/ukraine-population" TargetMode="External"/><Relationship Id="rId115" Type="http://schemas.openxmlformats.org/officeDocument/2006/relationships/hyperlink" Target="https://worldpopulationreview.com/countries/denmark-population" TargetMode="External"/><Relationship Id="rId136" Type="http://schemas.openxmlformats.org/officeDocument/2006/relationships/hyperlink" Target="https://worldpopulationreview.com/countries/puerto-rico-population" TargetMode="External"/><Relationship Id="rId157" Type="http://schemas.openxmlformats.org/officeDocument/2006/relationships/hyperlink" Target="https://worldpopulationreview.com/countries/mauritius-population" TargetMode="External"/><Relationship Id="rId178" Type="http://schemas.openxmlformats.org/officeDocument/2006/relationships/hyperlink" Target="https://worldpopulationreview.com/countries/guadeloupe-population" TargetMode="External"/><Relationship Id="rId61" Type="http://schemas.openxmlformats.org/officeDocument/2006/relationships/hyperlink" Target="https://worldpopulationreview.com/countries/sri-lanka-population" TargetMode="External"/><Relationship Id="rId82" Type="http://schemas.openxmlformats.org/officeDocument/2006/relationships/hyperlink" Target="https://worldpopulationreview.com/countries/belgium-population" TargetMode="External"/><Relationship Id="rId199" Type="http://schemas.openxmlformats.org/officeDocument/2006/relationships/hyperlink" Target="https://worldpopulationreview.com/countries/saint-vincent-and-the-grenadines-population" TargetMode="External"/><Relationship Id="rId203" Type="http://schemas.openxmlformats.org/officeDocument/2006/relationships/hyperlink" Target="https://worldpopulationreview.com/countries/andorra-population" TargetMode="External"/><Relationship Id="rId19" Type="http://schemas.openxmlformats.org/officeDocument/2006/relationships/hyperlink" Target="https://worldpopulationreview.com/countries/germany-population" TargetMode="External"/><Relationship Id="rId224" Type="http://schemas.openxmlformats.org/officeDocument/2006/relationships/hyperlink" Target="https://worldpopulationreview.com/country-territories/anguilla-population" TargetMode="External"/><Relationship Id="rId30" Type="http://schemas.openxmlformats.org/officeDocument/2006/relationships/hyperlink" Target="https://worldpopulationreview.com/countries/uganda-population" TargetMode="External"/><Relationship Id="rId105" Type="http://schemas.openxmlformats.org/officeDocument/2006/relationships/hyperlink" Target="https://worldpopulationreview.com/countries/nicaragua-population" TargetMode="External"/><Relationship Id="rId126" Type="http://schemas.openxmlformats.org/officeDocument/2006/relationships/hyperlink" Target="https://worldpopulationreview.com/countries/mauritania-population" TargetMode="External"/><Relationship Id="rId147" Type="http://schemas.openxmlformats.org/officeDocument/2006/relationships/hyperlink" Target="https://worldpopulationreview.com/countries/lesotho-population" TargetMode="External"/><Relationship Id="rId168" Type="http://schemas.openxmlformats.org/officeDocument/2006/relationships/hyperlink" Target="https://worldpopulationreview.com/countries/luxembourg-population" TargetMode="External"/><Relationship Id="rId51" Type="http://schemas.openxmlformats.org/officeDocument/2006/relationships/hyperlink" Target="https://worldpopulationreview.com/countries/ivory-coast-population" TargetMode="External"/><Relationship Id="rId72" Type="http://schemas.openxmlformats.org/officeDocument/2006/relationships/hyperlink" Target="https://worldpopulationreview.com/countries/netherlands-population" TargetMode="External"/><Relationship Id="rId93" Type="http://schemas.openxmlformats.org/officeDocument/2006/relationships/hyperlink" Target="https://worldpopulationreview.com/countries/greece-population" TargetMode="External"/><Relationship Id="rId189" Type="http://schemas.openxmlformats.org/officeDocument/2006/relationships/hyperlink" Target="https://worldpopulationreview.com/country-territories/curacao-population" TargetMode="External"/><Relationship Id="rId3" Type="http://schemas.openxmlformats.org/officeDocument/2006/relationships/hyperlink" Target="https://worldpopulationreview.com/countries/united-states-population" TargetMode="External"/><Relationship Id="rId214" Type="http://schemas.openxmlformats.org/officeDocument/2006/relationships/hyperlink" Target="https://worldpopulationreview.com/country-territories/american-samoa-population" TargetMode="External"/><Relationship Id="rId235" Type="http://schemas.openxmlformats.org/officeDocument/2006/relationships/printerSettings" Target="../printerSettings/printerSettings2.bin"/><Relationship Id="rId116" Type="http://schemas.openxmlformats.org/officeDocument/2006/relationships/hyperlink" Target="https://worldpopulationreview.com/countries/central-african-republic-population" TargetMode="External"/><Relationship Id="rId137" Type="http://schemas.openxmlformats.org/officeDocument/2006/relationships/hyperlink" Target="https://worldpopulationreview.com/countries/bosnia-and-herzegovina-population" TargetMode="External"/><Relationship Id="rId158" Type="http://schemas.openxmlformats.org/officeDocument/2006/relationships/hyperlink" Target="https://worldpopulationreview.com/countries/cyprus-pop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47AE-9464-4280-8341-1C29196310FD}">
  <dimension ref="E4:R14"/>
  <sheetViews>
    <sheetView workbookViewId="0">
      <selection activeCell="Q3" sqref="Q3"/>
    </sheetView>
  </sheetViews>
  <sheetFormatPr defaultRowHeight="15" x14ac:dyDescent="0.25"/>
  <cols>
    <col min="9" max="9" width="11.140625" bestFit="1" customWidth="1"/>
  </cols>
  <sheetData>
    <row r="4" spans="5:18" x14ac:dyDescent="0.25">
      <c r="Q4">
        <v>300</v>
      </c>
      <c r="R4" t="s">
        <v>0</v>
      </c>
    </row>
    <row r="5" spans="5:18" x14ac:dyDescent="0.25">
      <c r="R5" t="s">
        <v>1</v>
      </c>
    </row>
    <row r="6" spans="5:18" x14ac:dyDescent="0.25">
      <c r="E6">
        <v>1</v>
      </c>
      <c r="F6">
        <v>60</v>
      </c>
      <c r="G6">
        <v>12</v>
      </c>
      <c r="H6">
        <f>F6*G6</f>
        <v>720</v>
      </c>
      <c r="I6">
        <f>H6/5</f>
        <v>144</v>
      </c>
      <c r="J6">
        <f>10000/144</f>
        <v>69.444444444444443</v>
      </c>
      <c r="R6" t="s">
        <v>2</v>
      </c>
    </row>
    <row r="10" spans="5:18" x14ac:dyDescent="0.25">
      <c r="G10">
        <v>8000</v>
      </c>
      <c r="H10">
        <v>6000</v>
      </c>
      <c r="I10" s="1">
        <f>G10*H10</f>
        <v>48000000</v>
      </c>
      <c r="M10">
        <f>69/29</f>
        <v>2.3793103448275863</v>
      </c>
    </row>
    <row r="12" spans="5:18" x14ac:dyDescent="0.25">
      <c r="G12">
        <v>35000</v>
      </c>
      <c r="H12">
        <v>6000</v>
      </c>
      <c r="I12" s="1">
        <f>G12*H12</f>
        <v>210000000</v>
      </c>
    </row>
    <row r="14" spans="5:18" x14ac:dyDescent="0.25">
      <c r="I14" s="1">
        <f>SUM(I10:I13)</f>
        <v>258000000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B979-5B84-4356-BA33-B6FAF1905BC0}">
  <dimension ref="A1"/>
  <sheetViews>
    <sheetView workbookViewId="0">
      <selection activeCell="P18" sqref="P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6C90-9CB2-41DF-B172-D9F455C0E330}">
  <dimension ref="B1:S247"/>
  <sheetViews>
    <sheetView tabSelected="1" workbookViewId="0">
      <selection activeCell="V5" sqref="V5"/>
    </sheetView>
  </sheetViews>
  <sheetFormatPr defaultRowHeight="15" x14ac:dyDescent="0.25"/>
  <cols>
    <col min="4" max="4" width="18.5703125" style="1" bestFit="1" customWidth="1"/>
    <col min="5" max="5" width="15.7109375" style="1" customWidth="1"/>
    <col min="6" max="6" width="56.42578125" style="44" customWidth="1"/>
    <col min="7" max="7" width="15.7109375" style="44" customWidth="1"/>
    <col min="8" max="8" width="28.85546875" style="44" bestFit="1" customWidth="1"/>
    <col min="9" max="9" width="15.7109375" customWidth="1"/>
    <col min="10" max="11" width="15.7109375" style="1" customWidth="1"/>
    <col min="12" max="12" width="15.7109375" customWidth="1"/>
    <col min="13" max="19" width="0" hidden="1" customWidth="1"/>
  </cols>
  <sheetData>
    <row r="1" spans="2:19" s="54" customFormat="1" ht="21" x14ac:dyDescent="0.35">
      <c r="B1" s="54" t="s">
        <v>778</v>
      </c>
      <c r="D1" s="53"/>
      <c r="E1" s="53"/>
      <c r="F1" s="55"/>
      <c r="G1" s="55" t="s">
        <v>776</v>
      </c>
      <c r="H1" s="53">
        <v>150000000000000</v>
      </c>
      <c r="I1" s="54" t="s">
        <v>777</v>
      </c>
      <c r="J1" s="53">
        <v>100000</v>
      </c>
      <c r="K1" s="53"/>
    </row>
    <row r="2" spans="2:19" s="25" customFormat="1" ht="19.5" thickBot="1" x14ac:dyDescent="0.35">
      <c r="B2" s="56" t="s">
        <v>779</v>
      </c>
      <c r="C2" s="56"/>
      <c r="D2" s="52"/>
      <c r="E2" s="52"/>
      <c r="F2" s="57"/>
      <c r="G2" s="57" t="s">
        <v>780</v>
      </c>
      <c r="H2" s="52"/>
      <c r="I2" s="56"/>
      <c r="J2" s="52"/>
      <c r="K2" s="52"/>
      <c r="L2" s="56"/>
    </row>
    <row r="3" spans="2:19" ht="86.25" thickBot="1" x14ac:dyDescent="0.3">
      <c r="B3" s="7" t="s">
        <v>3</v>
      </c>
      <c r="C3" s="8" t="s">
        <v>4</v>
      </c>
      <c r="D3" s="17" t="s">
        <v>5</v>
      </c>
      <c r="E3" s="17" t="s">
        <v>6</v>
      </c>
      <c r="F3" s="45" t="s">
        <v>774</v>
      </c>
      <c r="G3" s="45">
        <v>10000</v>
      </c>
      <c r="H3" s="45" t="s">
        <v>758</v>
      </c>
      <c r="I3" s="8" t="s">
        <v>759</v>
      </c>
      <c r="J3" s="17">
        <v>140</v>
      </c>
      <c r="K3" s="17" t="s">
        <v>775</v>
      </c>
      <c r="L3" s="8"/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9" t="s">
        <v>13</v>
      </c>
    </row>
    <row r="4" spans="2:19" ht="30.75" thickBot="1" x14ac:dyDescent="0.3">
      <c r="B4" s="10"/>
      <c r="C4" s="3" t="s">
        <v>164</v>
      </c>
      <c r="D4" s="18">
        <v>43000032</v>
      </c>
      <c r="E4" s="18">
        <v>42239854</v>
      </c>
      <c r="F4" s="46">
        <f>D4/$G$3</f>
        <v>4300.0032000000001</v>
      </c>
      <c r="G4" s="46"/>
      <c r="H4" s="46">
        <f>F4</f>
        <v>4300.0032000000001</v>
      </c>
      <c r="I4" s="2"/>
      <c r="J4" s="18">
        <f>H4*$J$3</f>
        <v>602000.44799999997</v>
      </c>
      <c r="K4" s="18">
        <f>J4</f>
        <v>602000.44799999997</v>
      </c>
      <c r="L4" s="2"/>
      <c r="M4" s="2" t="s">
        <v>165</v>
      </c>
      <c r="N4" s="2" t="s">
        <v>165</v>
      </c>
      <c r="O4" s="2">
        <v>66</v>
      </c>
      <c r="P4" s="4" t="s">
        <v>166</v>
      </c>
      <c r="Q4" s="4" t="s">
        <v>167</v>
      </c>
      <c r="R4" s="2">
        <v>36</v>
      </c>
      <c r="S4" s="11"/>
    </row>
    <row r="5" spans="2:19" ht="15.75" thickBot="1" x14ac:dyDescent="0.3">
      <c r="B5" s="10"/>
      <c r="C5" s="3" t="s">
        <v>541</v>
      </c>
      <c r="D5" s="18">
        <v>2827034</v>
      </c>
      <c r="E5" s="18">
        <v>2832439</v>
      </c>
      <c r="F5" s="46">
        <f t="shared" ref="F5:F68" si="0">D5/$G$3</f>
        <v>282.70339999999999</v>
      </c>
      <c r="G5" s="46"/>
      <c r="H5" s="46">
        <f t="shared" ref="H5:H68" si="1">F5</f>
        <v>282.70339999999999</v>
      </c>
      <c r="I5" s="2"/>
      <c r="J5" s="18">
        <f t="shared" ref="J5:J68" si="2">H5*$J$3</f>
        <v>39578.475999999995</v>
      </c>
      <c r="K5" s="18">
        <f t="shared" ref="K5:K68" si="3">J5</f>
        <v>39578.475999999995</v>
      </c>
      <c r="L5" s="2"/>
      <c r="M5" s="2" t="s">
        <v>542</v>
      </c>
      <c r="N5" s="2" t="s">
        <v>543</v>
      </c>
      <c r="O5" s="2">
        <v>103</v>
      </c>
      <c r="P5" s="5" t="s">
        <v>544</v>
      </c>
      <c r="Q5" s="4" t="s">
        <v>524</v>
      </c>
      <c r="R5" s="2">
        <v>139</v>
      </c>
      <c r="S5" s="11"/>
    </row>
    <row r="6" spans="2:19" ht="15.75" thickBot="1" x14ac:dyDescent="0.3">
      <c r="B6" s="10"/>
      <c r="C6" s="3" t="s">
        <v>158</v>
      </c>
      <c r="D6" s="18">
        <v>46067917</v>
      </c>
      <c r="E6" s="18">
        <v>45606480</v>
      </c>
      <c r="F6" s="46">
        <f t="shared" si="0"/>
        <v>4606.7916999999998</v>
      </c>
      <c r="G6" s="46"/>
      <c r="H6" s="46">
        <f t="shared" si="1"/>
        <v>4606.7916999999998</v>
      </c>
      <c r="I6" s="2"/>
      <c r="J6" s="18">
        <f t="shared" si="2"/>
        <v>644950.83799999999</v>
      </c>
      <c r="K6" s="18">
        <f t="shared" si="3"/>
        <v>644950.83799999999</v>
      </c>
      <c r="L6" s="2"/>
      <c r="M6" s="2" t="s">
        <v>159</v>
      </c>
      <c r="N6" s="2" t="s">
        <v>159</v>
      </c>
      <c r="O6" s="2">
        <v>19</v>
      </c>
      <c r="P6" s="4" t="s">
        <v>160</v>
      </c>
      <c r="Q6" s="4" t="s">
        <v>157</v>
      </c>
      <c r="R6" s="2">
        <v>34</v>
      </c>
      <c r="S6" s="11"/>
    </row>
    <row r="7" spans="2:19" ht="30.75" thickBot="1" x14ac:dyDescent="0.3">
      <c r="B7" s="10"/>
      <c r="C7" s="3" t="s">
        <v>727</v>
      </c>
      <c r="D7" s="18">
        <v>43544</v>
      </c>
      <c r="E7" s="18">
        <v>43914</v>
      </c>
      <c r="F7" s="46">
        <f t="shared" si="0"/>
        <v>4.3544</v>
      </c>
      <c r="G7" s="46"/>
      <c r="H7" s="46">
        <f t="shared" si="1"/>
        <v>4.3544</v>
      </c>
      <c r="I7" s="2"/>
      <c r="J7" s="18">
        <f t="shared" si="2"/>
        <v>609.61599999999999</v>
      </c>
      <c r="K7" s="18">
        <f t="shared" si="3"/>
        <v>609.61599999999999</v>
      </c>
      <c r="L7" s="2"/>
      <c r="M7" s="2">
        <v>199</v>
      </c>
      <c r="N7" s="2">
        <v>200</v>
      </c>
      <c r="O7" s="2">
        <v>218</v>
      </c>
      <c r="P7" s="5" t="s">
        <v>728</v>
      </c>
      <c r="Q7" s="5"/>
      <c r="R7" s="2">
        <v>214</v>
      </c>
      <c r="S7" s="11"/>
    </row>
    <row r="8" spans="2:19" ht="15.75" thickBot="1" x14ac:dyDescent="0.3">
      <c r="B8" s="10"/>
      <c r="C8" s="3" t="s">
        <v>709</v>
      </c>
      <c r="D8" s="18">
        <v>80341</v>
      </c>
      <c r="E8" s="18">
        <v>80088</v>
      </c>
      <c r="F8" s="46">
        <f t="shared" si="0"/>
        <v>8.0341000000000005</v>
      </c>
      <c r="G8" s="46"/>
      <c r="H8" s="46">
        <f t="shared" si="1"/>
        <v>8.0341000000000005</v>
      </c>
      <c r="I8" s="2"/>
      <c r="J8" s="18">
        <f t="shared" si="2"/>
        <v>1124.7740000000001</v>
      </c>
      <c r="K8" s="18">
        <f t="shared" si="3"/>
        <v>1124.7740000000001</v>
      </c>
      <c r="L8" s="2"/>
      <c r="M8" s="2">
        <v>468</v>
      </c>
      <c r="N8" s="2">
        <v>470</v>
      </c>
      <c r="O8" s="2">
        <v>171</v>
      </c>
      <c r="P8" s="4" t="s">
        <v>245</v>
      </c>
      <c r="Q8" s="5"/>
      <c r="R8" s="2">
        <v>203</v>
      </c>
      <c r="S8" s="11"/>
    </row>
    <row r="9" spans="2:19" ht="15.75" thickBot="1" x14ac:dyDescent="0.3">
      <c r="B9" s="10"/>
      <c r="C9" s="3" t="s">
        <v>187</v>
      </c>
      <c r="D9" s="18">
        <v>37441757</v>
      </c>
      <c r="E9" s="18">
        <v>36684202</v>
      </c>
      <c r="F9" s="46">
        <f t="shared" si="0"/>
        <v>3744.1756999999998</v>
      </c>
      <c r="G9" s="46"/>
      <c r="H9" s="46">
        <f t="shared" si="1"/>
        <v>3744.1756999999998</v>
      </c>
      <c r="I9" s="2"/>
      <c r="J9" s="18">
        <f t="shared" si="2"/>
        <v>524184.598</v>
      </c>
      <c r="K9" s="18">
        <f t="shared" si="3"/>
        <v>524184.598</v>
      </c>
      <c r="L9" s="2"/>
      <c r="M9" s="2" t="s">
        <v>121</v>
      </c>
      <c r="N9" s="2" t="s">
        <v>121</v>
      </c>
      <c r="O9" s="2">
        <v>30</v>
      </c>
      <c r="P9" s="4" t="s">
        <v>188</v>
      </c>
      <c r="Q9" s="4" t="s">
        <v>186</v>
      </c>
      <c r="R9" s="2">
        <v>41</v>
      </c>
      <c r="S9" s="11"/>
    </row>
    <row r="10" spans="2:19" ht="15.75" thickBot="1" x14ac:dyDescent="0.3">
      <c r="B10" s="10"/>
      <c r="C10" s="3" t="s">
        <v>741</v>
      </c>
      <c r="D10" s="18">
        <v>15936</v>
      </c>
      <c r="E10" s="18">
        <v>15899</v>
      </c>
      <c r="F10" s="46">
        <f t="shared" si="0"/>
        <v>1.5935999999999999</v>
      </c>
      <c r="G10" s="46"/>
      <c r="H10" s="46">
        <f t="shared" si="1"/>
        <v>1.5935999999999999</v>
      </c>
      <c r="I10" s="2"/>
      <c r="J10" s="18">
        <f t="shared" si="2"/>
        <v>223.10399999999998</v>
      </c>
      <c r="K10" s="18">
        <f t="shared" si="3"/>
        <v>223.10399999999998</v>
      </c>
      <c r="L10" s="2"/>
      <c r="M10" s="2">
        <v>91</v>
      </c>
      <c r="N10" s="2">
        <v>91</v>
      </c>
      <c r="O10" s="2">
        <v>175</v>
      </c>
      <c r="P10" s="4" t="s">
        <v>288</v>
      </c>
      <c r="Q10" s="5"/>
      <c r="R10" s="2">
        <v>224</v>
      </c>
      <c r="S10" s="11"/>
    </row>
    <row r="11" spans="2:19" ht="45.75" thickBot="1" x14ac:dyDescent="0.3">
      <c r="B11" s="10"/>
      <c r="C11" s="3" t="s">
        <v>706</v>
      </c>
      <c r="D11" s="18">
        <v>94816</v>
      </c>
      <c r="E11" s="18">
        <v>94298</v>
      </c>
      <c r="F11" s="46">
        <f t="shared" si="0"/>
        <v>9.4816000000000003</v>
      </c>
      <c r="G11" s="46"/>
      <c r="H11" s="46">
        <f t="shared" si="1"/>
        <v>9.4816000000000003</v>
      </c>
      <c r="I11" s="2"/>
      <c r="J11" s="18">
        <f t="shared" si="2"/>
        <v>1327.424</v>
      </c>
      <c r="K11" s="18">
        <f t="shared" si="3"/>
        <v>1327.424</v>
      </c>
      <c r="L11" s="2"/>
      <c r="M11" s="2">
        <v>442</v>
      </c>
      <c r="N11" s="2">
        <v>440</v>
      </c>
      <c r="O11" s="2">
        <v>215</v>
      </c>
      <c r="P11" s="4" t="s">
        <v>707</v>
      </c>
      <c r="Q11" s="5"/>
      <c r="R11" s="2">
        <v>201</v>
      </c>
      <c r="S11" s="11"/>
    </row>
    <row r="12" spans="2:19" ht="30.75" thickBot="1" x14ac:dyDescent="0.3">
      <c r="B12" s="10"/>
      <c r="C12" s="3" t="s">
        <v>161</v>
      </c>
      <c r="D12" s="18">
        <v>45967654</v>
      </c>
      <c r="E12" s="18">
        <v>45773884</v>
      </c>
      <c r="F12" s="46">
        <f t="shared" si="0"/>
        <v>4596.7654000000002</v>
      </c>
      <c r="G12" s="46"/>
      <c r="H12" s="46">
        <f t="shared" si="1"/>
        <v>4596.7654000000002</v>
      </c>
      <c r="I12" s="2"/>
      <c r="J12" s="18">
        <f t="shared" si="2"/>
        <v>643547.15600000008</v>
      </c>
      <c r="K12" s="18">
        <f t="shared" si="3"/>
        <v>643547.15600000008</v>
      </c>
      <c r="L12" s="2"/>
      <c r="M12" s="2" t="s">
        <v>162</v>
      </c>
      <c r="N12" s="2" t="s">
        <v>163</v>
      </c>
      <c r="O12" s="2">
        <v>17</v>
      </c>
      <c r="P12" s="4" t="s">
        <v>145</v>
      </c>
      <c r="Q12" s="4" t="s">
        <v>157</v>
      </c>
      <c r="R12" s="2">
        <v>35</v>
      </c>
      <c r="S12" s="11"/>
    </row>
    <row r="13" spans="2:19" ht="15.75" thickBot="1" x14ac:dyDescent="0.3">
      <c r="B13" s="10"/>
      <c r="C13" s="3" t="s">
        <v>548</v>
      </c>
      <c r="D13" s="18">
        <v>2777979</v>
      </c>
      <c r="E13" s="18">
        <v>2777970</v>
      </c>
      <c r="F13" s="46">
        <f t="shared" si="0"/>
        <v>277.79790000000003</v>
      </c>
      <c r="G13" s="46"/>
      <c r="H13" s="46">
        <f t="shared" si="1"/>
        <v>277.79790000000003</v>
      </c>
      <c r="I13" s="2"/>
      <c r="J13" s="18">
        <f t="shared" si="2"/>
        <v>38891.706000000006</v>
      </c>
      <c r="K13" s="18">
        <f t="shared" si="3"/>
        <v>38891.706000000006</v>
      </c>
      <c r="L13" s="2"/>
      <c r="M13" s="2" t="s">
        <v>549</v>
      </c>
      <c r="N13" s="2" t="s">
        <v>550</v>
      </c>
      <c r="O13" s="2">
        <v>98</v>
      </c>
      <c r="P13" s="5"/>
      <c r="Q13" s="4" t="s">
        <v>551</v>
      </c>
      <c r="R13" s="2">
        <v>141</v>
      </c>
      <c r="S13" s="11"/>
    </row>
    <row r="14" spans="2:19" ht="15.75" thickBot="1" x14ac:dyDescent="0.3">
      <c r="B14" s="10"/>
      <c r="C14" s="3" t="s">
        <v>700</v>
      </c>
      <c r="D14" s="18">
        <v>106177</v>
      </c>
      <c r="E14" s="18">
        <v>106277</v>
      </c>
      <c r="F14" s="46">
        <f t="shared" si="0"/>
        <v>10.617699999999999</v>
      </c>
      <c r="G14" s="46"/>
      <c r="H14" s="46">
        <f t="shared" si="1"/>
        <v>10.617699999999999</v>
      </c>
      <c r="I14" s="2"/>
      <c r="J14" s="18">
        <f t="shared" si="2"/>
        <v>1486.4779999999998</v>
      </c>
      <c r="K14" s="18">
        <f t="shared" si="3"/>
        <v>1486.4779999999998</v>
      </c>
      <c r="L14" s="2"/>
      <c r="M14" s="2">
        <v>180</v>
      </c>
      <c r="N14" s="2">
        <v>180</v>
      </c>
      <c r="O14" s="2">
        <v>590</v>
      </c>
      <c r="P14" s="5" t="s">
        <v>701</v>
      </c>
      <c r="Q14" s="5"/>
      <c r="R14" s="2">
        <v>198</v>
      </c>
      <c r="S14" s="11"/>
    </row>
    <row r="15" spans="2:19" ht="15.75" thickBot="1" x14ac:dyDescent="0.3">
      <c r="B15" s="10"/>
      <c r="C15" s="3" t="s">
        <v>240</v>
      </c>
      <c r="D15" s="18">
        <v>26616365</v>
      </c>
      <c r="E15" s="18">
        <v>26439111</v>
      </c>
      <c r="F15" s="46">
        <f t="shared" si="0"/>
        <v>2661.6365000000001</v>
      </c>
      <c r="G15" s="46"/>
      <c r="H15" s="46">
        <f t="shared" si="1"/>
        <v>2661.6365000000001</v>
      </c>
      <c r="I15" s="2"/>
      <c r="J15" s="18">
        <f t="shared" si="2"/>
        <v>372629.11</v>
      </c>
      <c r="K15" s="18">
        <f t="shared" si="3"/>
        <v>372629.11</v>
      </c>
      <c r="L15" s="2"/>
      <c r="M15" s="2" t="s">
        <v>241</v>
      </c>
      <c r="N15" s="2" t="s">
        <v>241</v>
      </c>
      <c r="O15" s="2">
        <v>3</v>
      </c>
      <c r="P15" s="4" t="s">
        <v>180</v>
      </c>
      <c r="Q15" s="4" t="s">
        <v>113</v>
      </c>
      <c r="R15" s="2">
        <v>55</v>
      </c>
      <c r="S15" s="11"/>
    </row>
    <row r="16" spans="2:19" ht="15.75" thickBot="1" x14ac:dyDescent="0.3">
      <c r="B16" s="10"/>
      <c r="C16" s="3" t="s">
        <v>410</v>
      </c>
      <c r="D16" s="18">
        <v>8971057</v>
      </c>
      <c r="E16" s="18">
        <v>8958960</v>
      </c>
      <c r="F16" s="46">
        <f t="shared" si="0"/>
        <v>897.10569999999996</v>
      </c>
      <c r="G16" s="46"/>
      <c r="H16" s="46">
        <f t="shared" si="1"/>
        <v>897.10569999999996</v>
      </c>
      <c r="I16" s="2"/>
      <c r="J16" s="18">
        <f t="shared" si="2"/>
        <v>125594.798</v>
      </c>
      <c r="K16" s="18">
        <f t="shared" si="3"/>
        <v>125594.798</v>
      </c>
      <c r="L16" s="2"/>
      <c r="M16" s="2" t="s">
        <v>411</v>
      </c>
      <c r="N16" s="2" t="s">
        <v>412</v>
      </c>
      <c r="O16" s="2">
        <v>109</v>
      </c>
      <c r="P16" s="4" t="s">
        <v>413</v>
      </c>
      <c r="Q16" s="4" t="s">
        <v>255</v>
      </c>
      <c r="R16" s="2">
        <v>101</v>
      </c>
      <c r="S16" s="11"/>
    </row>
    <row r="17" spans="2:19" ht="30.75" thickBot="1" x14ac:dyDescent="0.3">
      <c r="B17" s="10"/>
      <c r="C17" s="3" t="s">
        <v>373</v>
      </c>
      <c r="D17" s="18">
        <v>10447700</v>
      </c>
      <c r="E17" s="18">
        <v>10412651</v>
      </c>
      <c r="F17" s="46">
        <f t="shared" si="0"/>
        <v>1044.77</v>
      </c>
      <c r="G17" s="46"/>
      <c r="H17" s="46">
        <f t="shared" si="1"/>
        <v>1044.77</v>
      </c>
      <c r="I17" s="2"/>
      <c r="J17" s="18">
        <f t="shared" si="2"/>
        <v>146267.79999999999</v>
      </c>
      <c r="K17" s="18">
        <f t="shared" si="3"/>
        <v>146267.79999999999</v>
      </c>
      <c r="L17" s="2"/>
      <c r="M17" s="2" t="s">
        <v>374</v>
      </c>
      <c r="N17" s="2" t="s">
        <v>375</v>
      </c>
      <c r="O17" s="2">
        <v>127</v>
      </c>
      <c r="P17" s="4" t="s">
        <v>181</v>
      </c>
      <c r="Q17" s="4" t="s">
        <v>362</v>
      </c>
      <c r="R17" s="2">
        <v>91</v>
      </c>
      <c r="S17" s="11"/>
    </row>
    <row r="18" spans="2:19" ht="15.75" thickBot="1" x14ac:dyDescent="0.3">
      <c r="B18" s="10"/>
      <c r="C18" s="3" t="s">
        <v>658</v>
      </c>
      <c r="D18" s="18">
        <v>414209</v>
      </c>
      <c r="E18" s="18">
        <v>412623</v>
      </c>
      <c r="F18" s="46">
        <f t="shared" si="0"/>
        <v>41.420900000000003</v>
      </c>
      <c r="G18" s="46"/>
      <c r="H18" s="46">
        <f t="shared" si="1"/>
        <v>41.420900000000003</v>
      </c>
      <c r="I18" s="2"/>
      <c r="J18" s="18">
        <f t="shared" si="2"/>
        <v>5798.9260000000004</v>
      </c>
      <c r="K18" s="18">
        <f t="shared" si="3"/>
        <v>5798.9260000000004</v>
      </c>
      <c r="L18" s="2"/>
      <c r="M18" s="2" t="s">
        <v>659</v>
      </c>
      <c r="N18" s="2" t="s">
        <v>660</v>
      </c>
      <c r="O18" s="2">
        <v>41</v>
      </c>
      <c r="P18" s="4" t="s">
        <v>461</v>
      </c>
      <c r="Q18" s="4" t="s">
        <v>527</v>
      </c>
      <c r="R18" s="2">
        <v>177</v>
      </c>
      <c r="S18" s="11"/>
    </row>
    <row r="19" spans="2:19" ht="15.75" thickBot="1" x14ac:dyDescent="0.3">
      <c r="B19" s="10"/>
      <c r="C19" s="3" t="s">
        <v>592</v>
      </c>
      <c r="D19" s="18">
        <v>1494658</v>
      </c>
      <c r="E19" s="18">
        <v>1485509</v>
      </c>
      <c r="F19" s="46">
        <f t="shared" si="0"/>
        <v>149.4658</v>
      </c>
      <c r="G19" s="46"/>
      <c r="H19" s="46">
        <f t="shared" si="1"/>
        <v>149.4658</v>
      </c>
      <c r="I19" s="2"/>
      <c r="J19" s="18">
        <f t="shared" si="2"/>
        <v>20925.212</v>
      </c>
      <c r="K19" s="18">
        <f t="shared" si="3"/>
        <v>20925.212</v>
      </c>
      <c r="L19" s="2"/>
      <c r="M19" s="2">
        <v>765</v>
      </c>
      <c r="N19" s="2">
        <v>785</v>
      </c>
      <c r="O19" s="2">
        <v>1.909</v>
      </c>
      <c r="P19" s="4" t="s">
        <v>344</v>
      </c>
      <c r="Q19" s="4" t="s">
        <v>587</v>
      </c>
      <c r="R19" s="2">
        <v>154</v>
      </c>
      <c r="S19" s="11"/>
    </row>
    <row r="20" spans="2:19" ht="30.75" thickBot="1" x14ac:dyDescent="0.3">
      <c r="B20" s="10"/>
      <c r="C20" s="3" t="s">
        <v>47</v>
      </c>
      <c r="D20" s="18">
        <v>174143718</v>
      </c>
      <c r="E20" s="18">
        <v>172954319</v>
      </c>
      <c r="F20" s="46">
        <f t="shared" si="0"/>
        <v>17414.371800000001</v>
      </c>
      <c r="G20" s="46"/>
      <c r="H20" s="46">
        <f t="shared" si="1"/>
        <v>17414.371800000001</v>
      </c>
      <c r="I20" s="2"/>
      <c r="J20" s="18">
        <f t="shared" si="2"/>
        <v>2438012.0520000001</v>
      </c>
      <c r="K20" s="18">
        <f t="shared" si="3"/>
        <v>2438012.0520000001</v>
      </c>
      <c r="L20" s="2"/>
      <c r="M20" s="2" t="s">
        <v>48</v>
      </c>
      <c r="N20" s="2" t="s">
        <v>49</v>
      </c>
      <c r="O20" s="2">
        <v>1.3420000000000001</v>
      </c>
      <c r="P20" s="4" t="s">
        <v>50</v>
      </c>
      <c r="Q20" s="4" t="s">
        <v>51</v>
      </c>
      <c r="R20" s="2">
        <v>8</v>
      </c>
      <c r="S20" s="11"/>
    </row>
    <row r="21" spans="2:19" ht="15.75" thickBot="1" x14ac:dyDescent="0.3">
      <c r="B21" s="10"/>
      <c r="C21" s="3" t="s">
        <v>682</v>
      </c>
      <c r="D21" s="18">
        <v>282309</v>
      </c>
      <c r="E21" s="18">
        <v>281995</v>
      </c>
      <c r="F21" s="46">
        <f t="shared" si="0"/>
        <v>28.230899999999998</v>
      </c>
      <c r="G21" s="46"/>
      <c r="H21" s="46">
        <f t="shared" si="1"/>
        <v>28.230899999999998</v>
      </c>
      <c r="I21" s="2"/>
      <c r="J21" s="18">
        <f t="shared" si="2"/>
        <v>3952.3259999999996</v>
      </c>
      <c r="K21" s="18">
        <f t="shared" si="3"/>
        <v>3952.3259999999996</v>
      </c>
      <c r="L21" s="2"/>
      <c r="M21" s="2">
        <v>430</v>
      </c>
      <c r="N21" s="2">
        <v>430</v>
      </c>
      <c r="O21" s="2">
        <v>657</v>
      </c>
      <c r="P21" s="4" t="s">
        <v>255</v>
      </c>
      <c r="Q21" s="5"/>
      <c r="R21" s="2">
        <v>186</v>
      </c>
      <c r="S21" s="11"/>
    </row>
    <row r="22" spans="2:19" ht="15.75" thickBot="1" x14ac:dyDescent="0.3">
      <c r="B22" s="10"/>
      <c r="C22" s="3" t="s">
        <v>396</v>
      </c>
      <c r="D22" s="18">
        <v>9469228</v>
      </c>
      <c r="E22" s="18">
        <v>9498238</v>
      </c>
      <c r="F22" s="46">
        <f t="shared" si="0"/>
        <v>946.92280000000005</v>
      </c>
      <c r="G22" s="46"/>
      <c r="H22" s="46">
        <f t="shared" si="1"/>
        <v>946.92280000000005</v>
      </c>
      <c r="I22" s="2"/>
      <c r="J22" s="18">
        <f t="shared" si="2"/>
        <v>132569.19200000001</v>
      </c>
      <c r="K22" s="18">
        <f t="shared" si="3"/>
        <v>132569.19200000001</v>
      </c>
      <c r="L22" s="2"/>
      <c r="M22" s="2" t="s">
        <v>397</v>
      </c>
      <c r="N22" s="2" t="s">
        <v>398</v>
      </c>
      <c r="O22" s="2">
        <v>47</v>
      </c>
      <c r="P22" s="5" t="s">
        <v>399</v>
      </c>
      <c r="Q22" s="4" t="s">
        <v>103</v>
      </c>
      <c r="R22" s="2">
        <v>97</v>
      </c>
      <c r="S22" s="11"/>
    </row>
    <row r="23" spans="2:19" ht="15.75" thickBot="1" x14ac:dyDescent="0.3">
      <c r="B23" s="10"/>
      <c r="C23" s="3" t="s">
        <v>338</v>
      </c>
      <c r="D23" s="18">
        <v>11706651</v>
      </c>
      <c r="E23" s="18">
        <v>11686140</v>
      </c>
      <c r="F23" s="46">
        <f t="shared" si="0"/>
        <v>1170.6650999999999</v>
      </c>
      <c r="G23" s="46"/>
      <c r="H23" s="46">
        <f t="shared" si="1"/>
        <v>1170.6650999999999</v>
      </c>
      <c r="I23" s="2"/>
      <c r="J23" s="18">
        <f t="shared" si="2"/>
        <v>163893.114</v>
      </c>
      <c r="K23" s="18">
        <f t="shared" si="3"/>
        <v>163893.114</v>
      </c>
      <c r="L23" s="2"/>
      <c r="M23" s="2" t="s">
        <v>339</v>
      </c>
      <c r="N23" s="2" t="s">
        <v>340</v>
      </c>
      <c r="O23" s="2">
        <v>387</v>
      </c>
      <c r="P23" s="4" t="s">
        <v>262</v>
      </c>
      <c r="Q23" s="4" t="s">
        <v>277</v>
      </c>
      <c r="R23" s="2">
        <v>82</v>
      </c>
      <c r="S23" s="11"/>
    </row>
    <row r="24" spans="2:19" ht="15.75" thickBot="1" x14ac:dyDescent="0.3">
      <c r="B24" s="10"/>
      <c r="C24" s="3" t="s">
        <v>655</v>
      </c>
      <c r="D24" s="18">
        <v>414629</v>
      </c>
      <c r="E24" s="18">
        <v>410825</v>
      </c>
      <c r="F24" s="46">
        <f t="shared" si="0"/>
        <v>41.462899999999998</v>
      </c>
      <c r="G24" s="46"/>
      <c r="H24" s="46">
        <f t="shared" si="1"/>
        <v>41.462899999999998</v>
      </c>
      <c r="I24" s="2"/>
      <c r="J24" s="18">
        <f t="shared" si="2"/>
        <v>5804.8059999999996</v>
      </c>
      <c r="K24" s="18">
        <f t="shared" si="3"/>
        <v>5804.8059999999996</v>
      </c>
      <c r="L24" s="2"/>
      <c r="M24" s="2" t="s">
        <v>656</v>
      </c>
      <c r="N24" s="2" t="s">
        <v>657</v>
      </c>
      <c r="O24" s="2">
        <v>18</v>
      </c>
      <c r="P24" s="4" t="s">
        <v>595</v>
      </c>
      <c r="Q24" s="4" t="s">
        <v>527</v>
      </c>
      <c r="R24" s="2">
        <v>176</v>
      </c>
      <c r="S24" s="11"/>
    </row>
    <row r="25" spans="2:19" ht="15.75" thickBot="1" x14ac:dyDescent="0.3">
      <c r="B25" s="10"/>
      <c r="C25" s="3" t="s">
        <v>321</v>
      </c>
      <c r="D25" s="18">
        <v>13960464</v>
      </c>
      <c r="E25" s="18">
        <v>13712828</v>
      </c>
      <c r="F25" s="46">
        <f t="shared" si="0"/>
        <v>1396.0463999999999</v>
      </c>
      <c r="G25" s="46"/>
      <c r="H25" s="46">
        <f t="shared" si="1"/>
        <v>1396.0463999999999</v>
      </c>
      <c r="I25" s="2"/>
      <c r="J25" s="18">
        <f t="shared" si="2"/>
        <v>195446.49599999998</v>
      </c>
      <c r="K25" s="18">
        <f t="shared" si="3"/>
        <v>195446.49599999998</v>
      </c>
      <c r="L25" s="2"/>
      <c r="M25" s="2" t="s">
        <v>322</v>
      </c>
      <c r="N25" s="2" t="s">
        <v>323</v>
      </c>
      <c r="O25" s="2">
        <v>125</v>
      </c>
      <c r="P25" s="4" t="s">
        <v>166</v>
      </c>
      <c r="Q25" s="4" t="s">
        <v>316</v>
      </c>
      <c r="R25" s="2">
        <v>77</v>
      </c>
      <c r="S25" s="11"/>
    </row>
    <row r="26" spans="2:19" ht="15.75" thickBot="1" x14ac:dyDescent="0.3">
      <c r="B26" s="10"/>
      <c r="C26" s="3" t="s">
        <v>713</v>
      </c>
      <c r="D26" s="18">
        <v>63935</v>
      </c>
      <c r="E26" s="18">
        <v>64069</v>
      </c>
      <c r="F26" s="46">
        <f t="shared" si="0"/>
        <v>6.3935000000000004</v>
      </c>
      <c r="G26" s="46"/>
      <c r="H26" s="46">
        <f t="shared" si="1"/>
        <v>6.3935000000000004</v>
      </c>
      <c r="I26" s="2"/>
      <c r="J26" s="18">
        <f t="shared" si="2"/>
        <v>895.09</v>
      </c>
      <c r="K26" s="18">
        <f t="shared" si="3"/>
        <v>895.09</v>
      </c>
      <c r="L26" s="2"/>
      <c r="M26" s="2">
        <v>54</v>
      </c>
      <c r="N26" s="2">
        <v>54</v>
      </c>
      <c r="O26" s="2">
        <v>1.1839999999999999</v>
      </c>
      <c r="P26" s="5" t="s">
        <v>714</v>
      </c>
      <c r="Q26" s="5"/>
      <c r="R26" s="2">
        <v>206</v>
      </c>
      <c r="S26" s="11"/>
    </row>
    <row r="27" spans="2:19" ht="15.75" thickBot="1" x14ac:dyDescent="0.3">
      <c r="B27" s="10"/>
      <c r="C27" s="3" t="s">
        <v>624</v>
      </c>
      <c r="D27" s="18">
        <v>790355</v>
      </c>
      <c r="E27" s="18">
        <v>787424</v>
      </c>
      <c r="F27" s="46">
        <f t="shared" si="0"/>
        <v>79.035499999999999</v>
      </c>
      <c r="G27" s="46"/>
      <c r="H27" s="46">
        <f t="shared" si="1"/>
        <v>79.035499999999999</v>
      </c>
      <c r="I27" s="2"/>
      <c r="J27" s="18">
        <f t="shared" si="2"/>
        <v>11064.97</v>
      </c>
      <c r="K27" s="18">
        <f t="shared" si="3"/>
        <v>11064.97</v>
      </c>
      <c r="L27" s="2"/>
      <c r="M27" s="2" t="s">
        <v>625</v>
      </c>
      <c r="N27" s="2" t="s">
        <v>626</v>
      </c>
      <c r="O27" s="2">
        <v>21</v>
      </c>
      <c r="P27" s="4" t="s">
        <v>461</v>
      </c>
      <c r="Q27" s="4" t="s">
        <v>527</v>
      </c>
      <c r="R27" s="2">
        <v>165</v>
      </c>
      <c r="S27" s="11"/>
    </row>
    <row r="28" spans="2:19" ht="15.75" thickBot="1" x14ac:dyDescent="0.3">
      <c r="B28" s="10"/>
      <c r="C28" s="3" t="s">
        <v>329</v>
      </c>
      <c r="D28" s="18">
        <v>12509559</v>
      </c>
      <c r="E28" s="18">
        <v>12388571</v>
      </c>
      <c r="F28" s="46">
        <f t="shared" si="0"/>
        <v>1250.9558999999999</v>
      </c>
      <c r="G28" s="46"/>
      <c r="H28" s="46">
        <f t="shared" si="1"/>
        <v>1250.9558999999999</v>
      </c>
      <c r="I28" s="2"/>
      <c r="J28" s="18">
        <f t="shared" si="2"/>
        <v>175133.826</v>
      </c>
      <c r="K28" s="18">
        <f t="shared" si="3"/>
        <v>175133.826</v>
      </c>
      <c r="L28" s="2"/>
      <c r="M28" s="2" t="s">
        <v>58</v>
      </c>
      <c r="N28" s="2" t="s">
        <v>58</v>
      </c>
      <c r="O28" s="2">
        <v>12</v>
      </c>
      <c r="P28" s="4" t="s">
        <v>330</v>
      </c>
      <c r="Q28" s="4" t="s">
        <v>331</v>
      </c>
      <c r="R28" s="2">
        <v>79</v>
      </c>
      <c r="S28" s="11"/>
    </row>
    <row r="29" spans="2:19" ht="60.75" thickBot="1" x14ac:dyDescent="0.3">
      <c r="B29" s="10"/>
      <c r="C29" s="3" t="s">
        <v>534</v>
      </c>
      <c r="D29" s="18">
        <v>3198432</v>
      </c>
      <c r="E29" s="18">
        <v>3210847</v>
      </c>
      <c r="F29" s="46">
        <f t="shared" si="0"/>
        <v>319.84320000000002</v>
      </c>
      <c r="G29" s="46"/>
      <c r="H29" s="46">
        <f t="shared" si="1"/>
        <v>319.84320000000002</v>
      </c>
      <c r="I29" s="2"/>
      <c r="J29" s="18">
        <f t="shared" si="2"/>
        <v>44778.048000000003</v>
      </c>
      <c r="K29" s="18">
        <f t="shared" si="3"/>
        <v>44778.048000000003</v>
      </c>
      <c r="L29" s="2"/>
      <c r="M29" s="2" t="s">
        <v>535</v>
      </c>
      <c r="N29" s="2" t="s">
        <v>535</v>
      </c>
      <c r="O29" s="2">
        <v>62</v>
      </c>
      <c r="P29" s="5" t="s">
        <v>536</v>
      </c>
      <c r="Q29" s="4" t="s">
        <v>524</v>
      </c>
      <c r="R29" s="2">
        <v>137</v>
      </c>
      <c r="S29" s="11"/>
    </row>
    <row r="30" spans="2:19" ht="30.75" thickBot="1" x14ac:dyDescent="0.3">
      <c r="B30" s="10"/>
      <c r="C30" s="3" t="s">
        <v>555</v>
      </c>
      <c r="D30" s="18">
        <v>2705503</v>
      </c>
      <c r="E30" s="18">
        <v>2675352</v>
      </c>
      <c r="F30" s="46">
        <f t="shared" si="0"/>
        <v>270.55029999999999</v>
      </c>
      <c r="G30" s="46"/>
      <c r="H30" s="46">
        <f t="shared" si="1"/>
        <v>270.55029999999999</v>
      </c>
      <c r="I30" s="2"/>
      <c r="J30" s="18">
        <f t="shared" si="2"/>
        <v>37877.042000000001</v>
      </c>
      <c r="K30" s="18">
        <f t="shared" si="3"/>
        <v>37877.042000000001</v>
      </c>
      <c r="L30" s="2"/>
      <c r="M30" s="2" t="s">
        <v>556</v>
      </c>
      <c r="N30" s="2" t="s">
        <v>557</v>
      </c>
      <c r="O30" s="2">
        <v>5</v>
      </c>
      <c r="P30" s="4" t="s">
        <v>558</v>
      </c>
      <c r="Q30" s="4" t="s">
        <v>551</v>
      </c>
      <c r="R30" s="2">
        <v>143</v>
      </c>
      <c r="S30" s="11"/>
    </row>
    <row r="31" spans="2:19" ht="15.75" thickBot="1" x14ac:dyDescent="0.3">
      <c r="B31" s="10"/>
      <c r="C31" s="3" t="s">
        <v>42</v>
      </c>
      <c r="D31" s="18">
        <v>217255161</v>
      </c>
      <c r="E31" s="18">
        <v>216422446</v>
      </c>
      <c r="F31" s="46">
        <f t="shared" si="0"/>
        <v>21725.516100000001</v>
      </c>
      <c r="G31" s="46"/>
      <c r="H31" s="46">
        <f t="shared" si="1"/>
        <v>21725.516100000001</v>
      </c>
      <c r="I31" s="2"/>
      <c r="J31" s="18">
        <f t="shared" si="2"/>
        <v>3041572.2540000002</v>
      </c>
      <c r="K31" s="18">
        <f t="shared" si="3"/>
        <v>3041572.2540000002</v>
      </c>
      <c r="L31" s="2"/>
      <c r="M31" s="2" t="s">
        <v>43</v>
      </c>
      <c r="N31" s="2" t="s">
        <v>44</v>
      </c>
      <c r="O31" s="2">
        <v>26</v>
      </c>
      <c r="P31" s="4" t="s">
        <v>45</v>
      </c>
      <c r="Q31" s="4" t="s">
        <v>46</v>
      </c>
      <c r="R31" s="2">
        <v>7</v>
      </c>
      <c r="S31" s="11"/>
    </row>
    <row r="32" spans="2:19" ht="45.75" thickBot="1" x14ac:dyDescent="0.3">
      <c r="B32" s="10"/>
      <c r="C32" s="3" t="s">
        <v>737</v>
      </c>
      <c r="D32" s="18">
        <v>31763</v>
      </c>
      <c r="E32" s="18">
        <v>31538</v>
      </c>
      <c r="F32" s="46">
        <f t="shared" si="0"/>
        <v>3.1762999999999999</v>
      </c>
      <c r="G32" s="46"/>
      <c r="H32" s="46">
        <f t="shared" si="1"/>
        <v>3.1762999999999999</v>
      </c>
      <c r="I32" s="2"/>
      <c r="J32" s="18">
        <f t="shared" si="2"/>
        <v>444.68199999999996</v>
      </c>
      <c r="K32" s="18">
        <f t="shared" si="3"/>
        <v>444.68199999999996</v>
      </c>
      <c r="L32" s="2"/>
      <c r="M32" s="2">
        <v>151</v>
      </c>
      <c r="N32" s="2">
        <v>150</v>
      </c>
      <c r="O32" s="2">
        <v>212</v>
      </c>
      <c r="P32" s="4" t="s">
        <v>89</v>
      </c>
      <c r="Q32" s="5"/>
      <c r="R32" s="2">
        <v>221</v>
      </c>
      <c r="S32" s="11"/>
    </row>
    <row r="33" spans="2:19" ht="15.75" thickBot="1" x14ac:dyDescent="0.3">
      <c r="B33" s="10"/>
      <c r="C33" s="3" t="s">
        <v>651</v>
      </c>
      <c r="D33" s="18">
        <v>454844</v>
      </c>
      <c r="E33" s="18">
        <v>452524</v>
      </c>
      <c r="F33" s="46">
        <f t="shared" si="0"/>
        <v>45.484400000000001</v>
      </c>
      <c r="G33" s="46"/>
      <c r="H33" s="46">
        <f t="shared" si="1"/>
        <v>45.484400000000001</v>
      </c>
      <c r="I33" s="2"/>
      <c r="J33" s="18">
        <f t="shared" si="2"/>
        <v>6367.8159999999998</v>
      </c>
      <c r="K33" s="18">
        <f t="shared" si="3"/>
        <v>6367.8159999999998</v>
      </c>
      <c r="L33" s="2"/>
      <c r="M33" s="2" t="s">
        <v>652</v>
      </c>
      <c r="N33" s="2" t="s">
        <v>653</v>
      </c>
      <c r="O33" s="2">
        <v>87</v>
      </c>
      <c r="P33" s="4" t="s">
        <v>654</v>
      </c>
      <c r="Q33" s="4" t="s">
        <v>527</v>
      </c>
      <c r="R33" s="2">
        <v>175</v>
      </c>
      <c r="S33" s="11"/>
    </row>
    <row r="34" spans="2:19" ht="15.75" thickBot="1" x14ac:dyDescent="0.3">
      <c r="B34" s="10"/>
      <c r="C34" s="3" t="s">
        <v>445</v>
      </c>
      <c r="D34" s="18">
        <v>6635847</v>
      </c>
      <c r="E34" s="18">
        <v>6687717</v>
      </c>
      <c r="F34" s="46">
        <f t="shared" si="0"/>
        <v>663.5847</v>
      </c>
      <c r="G34" s="46"/>
      <c r="H34" s="46">
        <f t="shared" si="1"/>
        <v>663.5847</v>
      </c>
      <c r="I34" s="2"/>
      <c r="J34" s="18">
        <f t="shared" si="2"/>
        <v>92901.857999999993</v>
      </c>
      <c r="K34" s="18">
        <f t="shared" si="3"/>
        <v>92901.857999999993</v>
      </c>
      <c r="L34" s="2"/>
      <c r="M34" s="2" t="s">
        <v>446</v>
      </c>
      <c r="N34" s="2" t="s">
        <v>447</v>
      </c>
      <c r="O34" s="2">
        <v>61</v>
      </c>
      <c r="P34" s="5" t="s">
        <v>448</v>
      </c>
      <c r="Q34" s="4" t="s">
        <v>372</v>
      </c>
      <c r="R34" s="2">
        <v>110</v>
      </c>
      <c r="S34" s="11"/>
    </row>
    <row r="35" spans="2:19" ht="30.75" thickBot="1" x14ac:dyDescent="0.3">
      <c r="B35" s="10"/>
      <c r="C35" s="3" t="s">
        <v>256</v>
      </c>
      <c r="D35" s="18">
        <v>23649686</v>
      </c>
      <c r="E35" s="18">
        <v>23251485</v>
      </c>
      <c r="F35" s="46">
        <f t="shared" si="0"/>
        <v>2364.9686000000002</v>
      </c>
      <c r="G35" s="46"/>
      <c r="H35" s="46">
        <f t="shared" si="1"/>
        <v>2364.9686000000002</v>
      </c>
      <c r="I35" s="2"/>
      <c r="J35" s="18">
        <f t="shared" si="2"/>
        <v>331095.60400000005</v>
      </c>
      <c r="K35" s="18">
        <f t="shared" si="3"/>
        <v>331095.60400000005</v>
      </c>
      <c r="L35" s="2"/>
      <c r="M35" s="2" t="s">
        <v>257</v>
      </c>
      <c r="N35" s="2" t="s">
        <v>258</v>
      </c>
      <c r="O35" s="2">
        <v>87</v>
      </c>
      <c r="P35" s="4" t="s">
        <v>227</v>
      </c>
      <c r="Q35" s="4" t="s">
        <v>250</v>
      </c>
      <c r="R35" s="2">
        <v>60</v>
      </c>
      <c r="S35" s="11"/>
    </row>
    <row r="36" spans="2:19" ht="15.75" thickBot="1" x14ac:dyDescent="0.3">
      <c r="B36" s="10"/>
      <c r="C36" s="3" t="s">
        <v>324</v>
      </c>
      <c r="D36" s="18">
        <v>13477118</v>
      </c>
      <c r="E36" s="18">
        <v>13238559</v>
      </c>
      <c r="F36" s="46">
        <f t="shared" si="0"/>
        <v>1347.7118</v>
      </c>
      <c r="G36" s="46"/>
      <c r="H36" s="46">
        <f t="shared" si="1"/>
        <v>1347.7118</v>
      </c>
      <c r="I36" s="2"/>
      <c r="J36" s="18">
        <f t="shared" si="2"/>
        <v>188679.652</v>
      </c>
      <c r="K36" s="18">
        <f t="shared" si="3"/>
        <v>188679.652</v>
      </c>
      <c r="L36" s="2"/>
      <c r="M36" s="2" t="s">
        <v>325</v>
      </c>
      <c r="N36" s="2" t="s">
        <v>326</v>
      </c>
      <c r="O36" s="2">
        <v>529</v>
      </c>
      <c r="P36" s="4" t="s">
        <v>327</v>
      </c>
      <c r="Q36" s="4" t="s">
        <v>328</v>
      </c>
      <c r="R36" s="2">
        <v>78</v>
      </c>
      <c r="S36" s="11"/>
    </row>
    <row r="37" spans="2:19" ht="30.75" thickBot="1" x14ac:dyDescent="0.3">
      <c r="B37" s="10"/>
      <c r="C37" s="3" t="s">
        <v>304</v>
      </c>
      <c r="D37" s="18">
        <v>17066098</v>
      </c>
      <c r="E37" s="18">
        <v>16944826</v>
      </c>
      <c r="F37" s="46">
        <f t="shared" si="0"/>
        <v>1706.6098</v>
      </c>
      <c r="G37" s="46"/>
      <c r="H37" s="46">
        <f t="shared" si="1"/>
        <v>1706.6098</v>
      </c>
      <c r="I37" s="2"/>
      <c r="J37" s="18">
        <f t="shared" si="2"/>
        <v>238925.372</v>
      </c>
      <c r="K37" s="18">
        <f t="shared" si="3"/>
        <v>238925.372</v>
      </c>
      <c r="L37" s="2"/>
      <c r="M37" s="2" t="s">
        <v>305</v>
      </c>
      <c r="N37" s="2" t="s">
        <v>306</v>
      </c>
      <c r="O37" s="2">
        <v>97</v>
      </c>
      <c r="P37" s="4" t="s">
        <v>99</v>
      </c>
      <c r="Q37" s="4" t="s">
        <v>307</v>
      </c>
      <c r="R37" s="2">
        <v>73</v>
      </c>
      <c r="S37" s="11"/>
    </row>
    <row r="38" spans="2:19" ht="30.75" thickBot="1" x14ac:dyDescent="0.3">
      <c r="B38" s="10"/>
      <c r="C38" s="3" t="s">
        <v>233</v>
      </c>
      <c r="D38" s="18">
        <v>29152177</v>
      </c>
      <c r="E38" s="18">
        <v>28647293</v>
      </c>
      <c r="F38" s="46">
        <f t="shared" si="0"/>
        <v>2915.2177000000001</v>
      </c>
      <c r="G38" s="46"/>
      <c r="H38" s="46">
        <f t="shared" si="1"/>
        <v>2915.2177000000001</v>
      </c>
      <c r="I38" s="2"/>
      <c r="J38" s="18">
        <f t="shared" si="2"/>
        <v>408130.478</v>
      </c>
      <c r="K38" s="18">
        <f t="shared" si="3"/>
        <v>408130.478</v>
      </c>
      <c r="L38" s="2"/>
      <c r="M38" s="2" t="s">
        <v>234</v>
      </c>
      <c r="N38" s="2" t="s">
        <v>235</v>
      </c>
      <c r="O38" s="2">
        <v>62</v>
      </c>
      <c r="P38" s="4" t="s">
        <v>236</v>
      </c>
      <c r="Q38" s="4" t="s">
        <v>228</v>
      </c>
      <c r="R38" s="2">
        <v>53</v>
      </c>
      <c r="S38" s="11"/>
    </row>
    <row r="39" spans="2:19" ht="15.75" thickBot="1" x14ac:dyDescent="0.3">
      <c r="B39" s="10"/>
      <c r="C39" s="3" t="s">
        <v>173</v>
      </c>
      <c r="D39" s="18">
        <v>39002643</v>
      </c>
      <c r="E39" s="18">
        <v>38781291</v>
      </c>
      <c r="F39" s="46">
        <f t="shared" si="0"/>
        <v>3900.2642999999998</v>
      </c>
      <c r="G39" s="46"/>
      <c r="H39" s="46">
        <f t="shared" si="1"/>
        <v>3900.2642999999998</v>
      </c>
      <c r="I39" s="2"/>
      <c r="J39" s="18">
        <f t="shared" si="2"/>
        <v>546037.00199999998</v>
      </c>
      <c r="K39" s="18">
        <f t="shared" si="3"/>
        <v>546037.00199999998</v>
      </c>
      <c r="L39" s="2"/>
      <c r="M39" s="2" t="s">
        <v>174</v>
      </c>
      <c r="N39" s="2" t="s">
        <v>175</v>
      </c>
      <c r="O39" s="2">
        <v>4</v>
      </c>
      <c r="P39" s="4" t="s">
        <v>176</v>
      </c>
      <c r="Q39" s="4" t="s">
        <v>136</v>
      </c>
      <c r="R39" s="2">
        <v>38</v>
      </c>
      <c r="S39" s="11"/>
    </row>
    <row r="40" spans="2:19" ht="30.75" thickBot="1" x14ac:dyDescent="0.3">
      <c r="B40" s="10"/>
      <c r="C40" s="3" t="s">
        <v>641</v>
      </c>
      <c r="D40" s="18">
        <v>602434</v>
      </c>
      <c r="E40" s="18">
        <v>598682</v>
      </c>
      <c r="F40" s="46">
        <f t="shared" si="0"/>
        <v>60.243400000000001</v>
      </c>
      <c r="G40" s="46"/>
      <c r="H40" s="46">
        <f t="shared" si="1"/>
        <v>60.243400000000001</v>
      </c>
      <c r="I40" s="2"/>
      <c r="J40" s="18">
        <f t="shared" si="2"/>
        <v>8434.0760000000009</v>
      </c>
      <c r="K40" s="18">
        <f t="shared" si="3"/>
        <v>8434.0760000000009</v>
      </c>
      <c r="L40" s="2"/>
      <c r="M40" s="2" t="s">
        <v>642</v>
      </c>
      <c r="N40" s="2" t="s">
        <v>642</v>
      </c>
      <c r="O40" s="2">
        <v>150</v>
      </c>
      <c r="P40" s="4" t="s">
        <v>643</v>
      </c>
      <c r="Q40" s="4" t="s">
        <v>527</v>
      </c>
      <c r="R40" s="2">
        <v>171</v>
      </c>
      <c r="S40" s="11"/>
    </row>
    <row r="41" spans="2:19" ht="30.75" thickBot="1" x14ac:dyDescent="0.3">
      <c r="B41" s="10"/>
      <c r="C41" s="3" t="s">
        <v>711</v>
      </c>
      <c r="D41" s="18">
        <v>69885</v>
      </c>
      <c r="E41" s="18">
        <v>6931</v>
      </c>
      <c r="F41" s="46">
        <f t="shared" si="0"/>
        <v>6.9885000000000002</v>
      </c>
      <c r="G41" s="46"/>
      <c r="H41" s="46">
        <f t="shared" si="1"/>
        <v>6.9885000000000002</v>
      </c>
      <c r="I41" s="2"/>
      <c r="J41" s="18">
        <f t="shared" si="2"/>
        <v>978.39</v>
      </c>
      <c r="K41" s="18">
        <f t="shared" si="3"/>
        <v>978.39</v>
      </c>
      <c r="L41" s="2"/>
      <c r="M41" s="2">
        <v>264</v>
      </c>
      <c r="N41" s="2">
        <v>240</v>
      </c>
      <c r="O41" s="2">
        <v>291</v>
      </c>
      <c r="P41" s="4" t="s">
        <v>712</v>
      </c>
      <c r="Q41" s="5"/>
      <c r="R41" s="2">
        <v>205</v>
      </c>
      <c r="S41" s="11"/>
    </row>
    <row r="42" spans="2:19" ht="45.75" thickBot="1" x14ac:dyDescent="0.3">
      <c r="B42" s="10"/>
      <c r="C42" s="3" t="s">
        <v>465</v>
      </c>
      <c r="D42" s="18">
        <v>5858864</v>
      </c>
      <c r="E42" s="18">
        <v>5742315</v>
      </c>
      <c r="F42" s="46">
        <f t="shared" si="0"/>
        <v>585.88639999999998</v>
      </c>
      <c r="G42" s="46"/>
      <c r="H42" s="46">
        <f t="shared" si="1"/>
        <v>585.88639999999998</v>
      </c>
      <c r="I42" s="2"/>
      <c r="J42" s="18">
        <f t="shared" si="2"/>
        <v>82024.09599999999</v>
      </c>
      <c r="K42" s="18">
        <f t="shared" si="3"/>
        <v>82024.09599999999</v>
      </c>
      <c r="L42" s="2"/>
      <c r="M42" s="2" t="s">
        <v>466</v>
      </c>
      <c r="N42" s="2" t="s">
        <v>466</v>
      </c>
      <c r="O42" s="2">
        <v>9</v>
      </c>
      <c r="P42" s="4" t="s">
        <v>467</v>
      </c>
      <c r="Q42" s="4" t="s">
        <v>424</v>
      </c>
      <c r="R42" s="2">
        <v>116</v>
      </c>
      <c r="S42" s="11"/>
    </row>
    <row r="43" spans="2:19" ht="15.75" thickBot="1" x14ac:dyDescent="0.3">
      <c r="B43" s="10"/>
      <c r="C43" s="3" t="s">
        <v>282</v>
      </c>
      <c r="D43" s="18">
        <v>18662669</v>
      </c>
      <c r="E43" s="18">
        <v>18278568</v>
      </c>
      <c r="F43" s="46">
        <f t="shared" si="0"/>
        <v>1866.2669000000001</v>
      </c>
      <c r="G43" s="46"/>
      <c r="H43" s="46">
        <f t="shared" si="1"/>
        <v>1866.2669000000001</v>
      </c>
      <c r="I43" s="2"/>
      <c r="J43" s="18">
        <f t="shared" si="2"/>
        <v>261277.36600000001</v>
      </c>
      <c r="K43" s="18">
        <f t="shared" si="3"/>
        <v>261277.36600000001</v>
      </c>
      <c r="L43" s="2"/>
      <c r="M43" s="2" t="s">
        <v>209</v>
      </c>
      <c r="N43" s="2" t="s">
        <v>209</v>
      </c>
      <c r="O43" s="2">
        <v>15</v>
      </c>
      <c r="P43" s="4" t="s">
        <v>283</v>
      </c>
      <c r="Q43" s="4" t="s">
        <v>284</v>
      </c>
      <c r="R43" s="2">
        <v>67</v>
      </c>
      <c r="S43" s="11"/>
    </row>
    <row r="44" spans="2:19" ht="15.75" thickBot="1" x14ac:dyDescent="0.3">
      <c r="B44" s="10"/>
      <c r="C44" s="3" t="s">
        <v>274</v>
      </c>
      <c r="D44" s="18">
        <v>19649716</v>
      </c>
      <c r="E44" s="18">
        <v>19629590</v>
      </c>
      <c r="F44" s="46">
        <f t="shared" si="0"/>
        <v>1964.9716000000001</v>
      </c>
      <c r="G44" s="46"/>
      <c r="H44" s="46">
        <f t="shared" si="1"/>
        <v>1964.9716000000001</v>
      </c>
      <c r="I44" s="2"/>
      <c r="J44" s="18">
        <f t="shared" si="2"/>
        <v>275096.02400000003</v>
      </c>
      <c r="K44" s="18">
        <f t="shared" si="3"/>
        <v>275096.02400000003</v>
      </c>
      <c r="L44" s="2"/>
      <c r="M44" s="2" t="s">
        <v>275</v>
      </c>
      <c r="N44" s="2" t="s">
        <v>276</v>
      </c>
      <c r="O44" s="2">
        <v>26</v>
      </c>
      <c r="P44" s="4" t="s">
        <v>277</v>
      </c>
      <c r="Q44" s="4" t="s">
        <v>262</v>
      </c>
      <c r="R44" s="2">
        <v>65</v>
      </c>
      <c r="S44" s="11"/>
    </row>
    <row r="45" spans="2:19" ht="15.75" thickBot="1" x14ac:dyDescent="0.3">
      <c r="B45" s="10"/>
      <c r="C45" s="3" t="s">
        <v>19</v>
      </c>
      <c r="D45" s="18">
        <v>1425380493</v>
      </c>
      <c r="E45" s="18">
        <v>1425671352</v>
      </c>
      <c r="F45" s="46">
        <f t="shared" si="0"/>
        <v>142538.04930000001</v>
      </c>
      <c r="G45" s="46"/>
      <c r="H45" s="46">
        <f t="shared" si="1"/>
        <v>142538.04930000001</v>
      </c>
      <c r="I45" s="2"/>
      <c r="J45" s="18">
        <f t="shared" si="2"/>
        <v>19955326.902000003</v>
      </c>
      <c r="K45" s="18">
        <f t="shared" si="3"/>
        <v>19955326.902000003</v>
      </c>
      <c r="L45" s="2"/>
      <c r="M45" s="2" t="s">
        <v>20</v>
      </c>
      <c r="N45" s="2" t="s">
        <v>21</v>
      </c>
      <c r="O45" s="2">
        <v>151</v>
      </c>
      <c r="P45" s="5" t="s">
        <v>22</v>
      </c>
      <c r="Q45" s="4" t="s">
        <v>23</v>
      </c>
      <c r="R45" s="2">
        <v>2</v>
      </c>
      <c r="S45" s="11"/>
    </row>
    <row r="46" spans="2:19" ht="30.75" thickBot="1" x14ac:dyDescent="0.3">
      <c r="B46" s="10"/>
      <c r="C46" s="3" t="s">
        <v>135</v>
      </c>
      <c r="D46" s="18">
        <v>52257657</v>
      </c>
      <c r="E46" s="18">
        <v>52085168</v>
      </c>
      <c r="F46" s="46">
        <f t="shared" si="0"/>
        <v>5225.7656999999999</v>
      </c>
      <c r="G46" s="46"/>
      <c r="H46" s="46">
        <f t="shared" si="1"/>
        <v>5225.7656999999999</v>
      </c>
      <c r="I46" s="2"/>
      <c r="J46" s="18">
        <f t="shared" si="2"/>
        <v>731607.19799999997</v>
      </c>
      <c r="K46" s="18">
        <f t="shared" si="3"/>
        <v>731607.19799999997</v>
      </c>
      <c r="L46" s="2"/>
      <c r="M46" s="2" t="s">
        <v>58</v>
      </c>
      <c r="N46" s="2" t="s">
        <v>58</v>
      </c>
      <c r="O46" s="2">
        <v>47</v>
      </c>
      <c r="P46" s="4" t="s">
        <v>136</v>
      </c>
      <c r="Q46" s="4" t="s">
        <v>85</v>
      </c>
      <c r="R46" s="2">
        <v>28</v>
      </c>
      <c r="S46" s="11"/>
    </row>
    <row r="47" spans="2:19" ht="15.75" thickBot="1" x14ac:dyDescent="0.3">
      <c r="B47" s="10"/>
      <c r="C47" s="3" t="s">
        <v>618</v>
      </c>
      <c r="D47" s="18">
        <v>862537</v>
      </c>
      <c r="E47" s="18">
        <v>852075</v>
      </c>
      <c r="F47" s="46">
        <f t="shared" si="0"/>
        <v>86.253699999999995</v>
      </c>
      <c r="G47" s="46"/>
      <c r="H47" s="46">
        <f t="shared" si="1"/>
        <v>86.253699999999995</v>
      </c>
      <c r="I47" s="2"/>
      <c r="J47" s="18">
        <f t="shared" si="2"/>
        <v>12075.518</v>
      </c>
      <c r="K47" s="18">
        <f t="shared" si="3"/>
        <v>12075.518</v>
      </c>
      <c r="L47" s="2"/>
      <c r="M47" s="2" t="s">
        <v>619</v>
      </c>
      <c r="N47" s="2" t="s">
        <v>619</v>
      </c>
      <c r="O47" s="2">
        <v>466</v>
      </c>
      <c r="P47" s="4" t="s">
        <v>620</v>
      </c>
      <c r="Q47" s="4" t="s">
        <v>527</v>
      </c>
      <c r="R47" s="2">
        <v>163</v>
      </c>
      <c r="S47" s="11"/>
    </row>
    <row r="48" spans="2:19" ht="30.75" thickBot="1" x14ac:dyDescent="0.3">
      <c r="B48" s="10"/>
      <c r="C48" s="3" t="s">
        <v>740</v>
      </c>
      <c r="D48" s="18">
        <v>17072</v>
      </c>
      <c r="E48" s="18">
        <v>17044</v>
      </c>
      <c r="F48" s="46">
        <f t="shared" si="0"/>
        <v>1.7072000000000001</v>
      </c>
      <c r="G48" s="46"/>
      <c r="H48" s="46">
        <f t="shared" si="1"/>
        <v>1.7072000000000001</v>
      </c>
      <c r="I48" s="2"/>
      <c r="J48" s="18">
        <f t="shared" si="2"/>
        <v>239.00800000000001</v>
      </c>
      <c r="K48" s="18">
        <f t="shared" si="3"/>
        <v>239.00800000000001</v>
      </c>
      <c r="L48" s="2"/>
      <c r="M48" s="2">
        <v>240</v>
      </c>
      <c r="N48" s="2">
        <v>240</v>
      </c>
      <c r="O48" s="2">
        <v>71</v>
      </c>
      <c r="P48" s="4" t="s">
        <v>331</v>
      </c>
      <c r="Q48" s="5"/>
      <c r="R48" s="2">
        <v>223</v>
      </c>
      <c r="S48" s="11"/>
    </row>
    <row r="49" spans="2:19" ht="30.75" thickBot="1" x14ac:dyDescent="0.3">
      <c r="B49" s="10"/>
      <c r="C49" s="3" t="s">
        <v>488</v>
      </c>
      <c r="D49" s="18">
        <v>5235564</v>
      </c>
      <c r="E49" s="18">
        <v>5212173</v>
      </c>
      <c r="F49" s="46">
        <f t="shared" si="0"/>
        <v>523.55640000000005</v>
      </c>
      <c r="G49" s="46"/>
      <c r="H49" s="46">
        <f t="shared" si="1"/>
        <v>523.55640000000005</v>
      </c>
      <c r="I49" s="2"/>
      <c r="J49" s="18">
        <f t="shared" si="2"/>
        <v>73297.896000000008</v>
      </c>
      <c r="K49" s="18">
        <f t="shared" si="3"/>
        <v>73297.896000000008</v>
      </c>
      <c r="L49" s="2"/>
      <c r="M49" s="2" t="s">
        <v>489</v>
      </c>
      <c r="N49" s="2" t="s">
        <v>489</v>
      </c>
      <c r="O49" s="2">
        <v>103</v>
      </c>
      <c r="P49" s="4" t="s">
        <v>490</v>
      </c>
      <c r="Q49" s="4" t="s">
        <v>424</v>
      </c>
      <c r="R49" s="2">
        <v>123</v>
      </c>
      <c r="S49" s="11"/>
    </row>
    <row r="50" spans="2:19" ht="15.75" thickBot="1" x14ac:dyDescent="0.3">
      <c r="B50" s="10"/>
      <c r="C50" s="3" t="s">
        <v>512</v>
      </c>
      <c r="D50" s="18">
        <v>3993722</v>
      </c>
      <c r="E50" s="18">
        <v>4008617</v>
      </c>
      <c r="F50" s="46">
        <f t="shared" si="0"/>
        <v>399.37220000000002</v>
      </c>
      <c r="G50" s="46"/>
      <c r="H50" s="46">
        <f t="shared" si="1"/>
        <v>399.37220000000002</v>
      </c>
      <c r="I50" s="2"/>
      <c r="J50" s="18">
        <f t="shared" si="2"/>
        <v>55912.108</v>
      </c>
      <c r="K50" s="18">
        <f t="shared" si="3"/>
        <v>55912.108</v>
      </c>
      <c r="L50" s="2"/>
      <c r="M50" s="2" t="s">
        <v>513</v>
      </c>
      <c r="N50" s="2" t="s">
        <v>514</v>
      </c>
      <c r="O50" s="2">
        <v>71</v>
      </c>
      <c r="P50" s="5" t="s">
        <v>515</v>
      </c>
      <c r="Q50" s="4" t="s">
        <v>511</v>
      </c>
      <c r="R50" s="2">
        <v>130</v>
      </c>
      <c r="S50" s="11"/>
    </row>
    <row r="51" spans="2:19" ht="15.75" thickBot="1" x14ac:dyDescent="0.3">
      <c r="B51" s="10"/>
      <c r="C51" s="3" t="s">
        <v>354</v>
      </c>
      <c r="D51" s="18">
        <v>11181682</v>
      </c>
      <c r="E51" s="18">
        <v>11194449</v>
      </c>
      <c r="F51" s="46">
        <f t="shared" si="0"/>
        <v>1118.1682000000001</v>
      </c>
      <c r="G51" s="46"/>
      <c r="H51" s="46">
        <f t="shared" si="1"/>
        <v>1118.1682000000001</v>
      </c>
      <c r="I51" s="2"/>
      <c r="J51" s="18">
        <f t="shared" si="2"/>
        <v>156543.54800000001</v>
      </c>
      <c r="K51" s="18">
        <f t="shared" si="3"/>
        <v>156543.54800000001</v>
      </c>
      <c r="L51" s="2"/>
      <c r="M51" s="2" t="s">
        <v>355</v>
      </c>
      <c r="N51" s="2" t="s">
        <v>356</v>
      </c>
      <c r="O51" s="2">
        <v>108</v>
      </c>
      <c r="P51" s="5" t="s">
        <v>357</v>
      </c>
      <c r="Q51" s="4" t="s">
        <v>345</v>
      </c>
      <c r="R51" s="2">
        <v>86</v>
      </c>
      <c r="S51" s="11"/>
    </row>
    <row r="52" spans="2:19" ht="15.75" thickBot="1" x14ac:dyDescent="0.3">
      <c r="B52" s="10"/>
      <c r="C52" s="3" t="s">
        <v>688</v>
      </c>
      <c r="D52" s="18">
        <v>192965</v>
      </c>
      <c r="E52" s="18">
        <v>192077</v>
      </c>
      <c r="F52" s="46">
        <f t="shared" si="0"/>
        <v>19.296500000000002</v>
      </c>
      <c r="G52" s="46"/>
      <c r="H52" s="46">
        <f t="shared" si="1"/>
        <v>19.296500000000002</v>
      </c>
      <c r="I52" s="2"/>
      <c r="J52" s="18">
        <f t="shared" si="2"/>
        <v>2701.51</v>
      </c>
      <c r="K52" s="18">
        <f t="shared" si="3"/>
        <v>2701.51</v>
      </c>
      <c r="L52" s="2"/>
      <c r="M52" s="2">
        <v>444</v>
      </c>
      <c r="N52" s="2">
        <v>444</v>
      </c>
      <c r="O52" s="2">
        <v>435</v>
      </c>
      <c r="P52" s="4" t="s">
        <v>689</v>
      </c>
      <c r="Q52" s="5"/>
      <c r="R52" s="2">
        <v>189</v>
      </c>
      <c r="S52" s="11"/>
    </row>
    <row r="53" spans="2:19" ht="15.75" thickBot="1" x14ac:dyDescent="0.3">
      <c r="B53" s="10"/>
      <c r="C53" s="3" t="s">
        <v>602</v>
      </c>
      <c r="D53" s="18">
        <v>1265426</v>
      </c>
      <c r="E53" s="18">
        <v>1260138</v>
      </c>
      <c r="F53" s="46">
        <f t="shared" si="0"/>
        <v>126.54259999999999</v>
      </c>
      <c r="G53" s="46"/>
      <c r="H53" s="46">
        <f t="shared" si="1"/>
        <v>126.54259999999999</v>
      </c>
      <c r="I53" s="2"/>
      <c r="J53" s="18">
        <f t="shared" si="2"/>
        <v>17715.964</v>
      </c>
      <c r="K53" s="18">
        <f t="shared" si="3"/>
        <v>17715.964</v>
      </c>
      <c r="L53" s="2"/>
      <c r="M53" s="2" t="s">
        <v>603</v>
      </c>
      <c r="N53" s="2" t="s">
        <v>604</v>
      </c>
      <c r="O53" s="2">
        <v>137</v>
      </c>
      <c r="P53" s="4" t="s">
        <v>490</v>
      </c>
      <c r="Q53" s="4" t="s">
        <v>587</v>
      </c>
      <c r="R53" s="2">
        <v>158</v>
      </c>
      <c r="S53" s="11"/>
    </row>
    <row r="54" spans="2:19" ht="30.75" thickBot="1" x14ac:dyDescent="0.3">
      <c r="B54" s="10"/>
      <c r="C54" s="3" t="s">
        <v>369</v>
      </c>
      <c r="D54" s="18">
        <v>10501707</v>
      </c>
      <c r="E54" s="18">
        <v>10495295</v>
      </c>
      <c r="F54" s="46">
        <f t="shared" si="0"/>
        <v>1050.1706999999999</v>
      </c>
      <c r="G54" s="46"/>
      <c r="H54" s="46">
        <f t="shared" si="1"/>
        <v>1050.1706999999999</v>
      </c>
      <c r="I54" s="2"/>
      <c r="J54" s="18">
        <f t="shared" si="2"/>
        <v>147023.89799999999</v>
      </c>
      <c r="K54" s="18">
        <f t="shared" si="3"/>
        <v>147023.89799999999</v>
      </c>
      <c r="L54" s="2"/>
      <c r="M54" s="2" t="s">
        <v>370</v>
      </c>
      <c r="N54" s="2" t="s">
        <v>371</v>
      </c>
      <c r="O54" s="2">
        <v>136</v>
      </c>
      <c r="P54" s="4" t="s">
        <v>372</v>
      </c>
      <c r="Q54" s="4" t="s">
        <v>362</v>
      </c>
      <c r="R54" s="2">
        <v>90</v>
      </c>
      <c r="S54" s="11"/>
    </row>
    <row r="55" spans="2:19" ht="15.75" thickBot="1" x14ac:dyDescent="0.3">
      <c r="B55" s="10"/>
      <c r="C55" s="3" t="s">
        <v>462</v>
      </c>
      <c r="D55" s="18">
        <v>5930572</v>
      </c>
      <c r="E55" s="18">
        <v>5910913</v>
      </c>
      <c r="F55" s="46">
        <f t="shared" si="0"/>
        <v>593.05719999999997</v>
      </c>
      <c r="G55" s="46"/>
      <c r="H55" s="46">
        <f t="shared" si="1"/>
        <v>593.05719999999997</v>
      </c>
      <c r="I55" s="2"/>
      <c r="J55" s="18">
        <f t="shared" si="2"/>
        <v>83028.008000000002</v>
      </c>
      <c r="K55" s="18">
        <f t="shared" si="3"/>
        <v>83028.008000000002</v>
      </c>
      <c r="L55" s="2"/>
      <c r="M55" s="2" t="s">
        <v>463</v>
      </c>
      <c r="N55" s="2" t="s">
        <v>464</v>
      </c>
      <c r="O55" s="2">
        <v>148</v>
      </c>
      <c r="P55" s="4" t="s">
        <v>136</v>
      </c>
      <c r="Q55" s="4" t="s">
        <v>424</v>
      </c>
      <c r="R55" s="2">
        <v>115</v>
      </c>
      <c r="S55" s="11"/>
    </row>
    <row r="56" spans="2:19" ht="15.75" thickBot="1" x14ac:dyDescent="0.3">
      <c r="B56" s="10"/>
      <c r="C56" s="3" t="s">
        <v>609</v>
      </c>
      <c r="D56" s="18">
        <v>1147261</v>
      </c>
      <c r="E56" s="18">
        <v>1136455</v>
      </c>
      <c r="F56" s="46">
        <f t="shared" si="0"/>
        <v>114.7261</v>
      </c>
      <c r="G56" s="46"/>
      <c r="H56" s="46">
        <f t="shared" si="1"/>
        <v>114.7261</v>
      </c>
      <c r="I56" s="2"/>
      <c r="J56" s="18">
        <f t="shared" si="2"/>
        <v>16061.654</v>
      </c>
      <c r="K56" s="18">
        <f t="shared" si="3"/>
        <v>16061.654</v>
      </c>
      <c r="L56" s="2"/>
      <c r="M56" s="2" t="s">
        <v>610</v>
      </c>
      <c r="N56" s="2" t="s">
        <v>610</v>
      </c>
      <c r="O56" s="2">
        <v>50</v>
      </c>
      <c r="P56" s="4" t="s">
        <v>611</v>
      </c>
      <c r="Q56" s="4" t="s">
        <v>527</v>
      </c>
      <c r="R56" s="2">
        <v>160</v>
      </c>
      <c r="S56" s="11"/>
    </row>
    <row r="57" spans="2:19" ht="30.75" thickBot="1" x14ac:dyDescent="0.3">
      <c r="B57" s="10"/>
      <c r="C57" s="3" t="s">
        <v>710</v>
      </c>
      <c r="D57" s="18">
        <v>73368</v>
      </c>
      <c r="E57" s="18">
        <v>7304</v>
      </c>
      <c r="F57" s="46">
        <f t="shared" si="0"/>
        <v>7.3368000000000002</v>
      </c>
      <c r="G57" s="46"/>
      <c r="H57" s="46">
        <f t="shared" si="1"/>
        <v>7.3368000000000002</v>
      </c>
      <c r="I57" s="2"/>
      <c r="J57" s="18">
        <f t="shared" si="2"/>
        <v>1027.152</v>
      </c>
      <c r="K57" s="18">
        <f t="shared" si="3"/>
        <v>1027.152</v>
      </c>
      <c r="L57" s="2"/>
      <c r="M57" s="2">
        <v>751</v>
      </c>
      <c r="N57" s="2">
        <v>750</v>
      </c>
      <c r="O57" s="2">
        <v>98</v>
      </c>
      <c r="P57" s="4" t="s">
        <v>195</v>
      </c>
      <c r="Q57" s="5"/>
      <c r="R57" s="2">
        <v>204</v>
      </c>
      <c r="S57" s="11"/>
    </row>
    <row r="58" spans="2:19" ht="45.75" thickBot="1" x14ac:dyDescent="0.3">
      <c r="B58" s="10"/>
      <c r="C58" s="3" t="s">
        <v>341</v>
      </c>
      <c r="D58" s="18">
        <v>11401569</v>
      </c>
      <c r="E58" s="18">
        <v>11332972</v>
      </c>
      <c r="F58" s="46">
        <f t="shared" si="0"/>
        <v>1140.1569</v>
      </c>
      <c r="G58" s="46"/>
      <c r="H58" s="46">
        <f t="shared" si="1"/>
        <v>1140.1569</v>
      </c>
      <c r="I58" s="2"/>
      <c r="J58" s="18">
        <f t="shared" si="2"/>
        <v>159621.96599999999</v>
      </c>
      <c r="K58" s="18">
        <f t="shared" si="3"/>
        <v>159621.96599999999</v>
      </c>
      <c r="L58" s="2"/>
      <c r="M58" s="2" t="s">
        <v>342</v>
      </c>
      <c r="N58" s="2" t="s">
        <v>343</v>
      </c>
      <c r="O58" s="2">
        <v>237</v>
      </c>
      <c r="P58" s="4" t="s">
        <v>344</v>
      </c>
      <c r="Q58" s="4" t="s">
        <v>345</v>
      </c>
      <c r="R58" s="2">
        <v>83</v>
      </c>
      <c r="S58" s="11"/>
    </row>
    <row r="59" spans="2:19" ht="30.75" thickBot="1" x14ac:dyDescent="0.3">
      <c r="B59" s="10"/>
      <c r="C59" s="3" t="s">
        <v>78</v>
      </c>
      <c r="D59" s="18">
        <v>104529388</v>
      </c>
      <c r="E59" s="18">
        <v>102262808</v>
      </c>
      <c r="F59" s="46">
        <f t="shared" si="0"/>
        <v>10452.9388</v>
      </c>
      <c r="G59" s="46"/>
      <c r="H59" s="46">
        <f t="shared" si="1"/>
        <v>10452.9388</v>
      </c>
      <c r="I59" s="2"/>
      <c r="J59" s="18">
        <f t="shared" si="2"/>
        <v>1463411.432</v>
      </c>
      <c r="K59" s="18">
        <f t="shared" si="3"/>
        <v>1463411.432</v>
      </c>
      <c r="L59" s="2"/>
      <c r="M59" s="2" t="s">
        <v>79</v>
      </c>
      <c r="N59" s="2" t="s">
        <v>79</v>
      </c>
      <c r="O59" s="2">
        <v>47</v>
      </c>
      <c r="P59" s="4" t="s">
        <v>80</v>
      </c>
      <c r="Q59" s="4" t="s">
        <v>81</v>
      </c>
      <c r="R59" s="2">
        <v>15</v>
      </c>
      <c r="S59" s="11"/>
    </row>
    <row r="60" spans="2:19" ht="15.75" thickBot="1" x14ac:dyDescent="0.3">
      <c r="B60" s="10"/>
      <c r="C60" s="3" t="s">
        <v>289</v>
      </c>
      <c r="D60" s="18">
        <v>18317563</v>
      </c>
      <c r="E60" s="18">
        <v>18190484</v>
      </c>
      <c r="F60" s="46">
        <f t="shared" si="0"/>
        <v>1831.7563</v>
      </c>
      <c r="G60" s="46"/>
      <c r="H60" s="46">
        <f t="shared" si="1"/>
        <v>1831.7563</v>
      </c>
      <c r="I60" s="2"/>
      <c r="J60" s="18">
        <f t="shared" si="2"/>
        <v>256445.88200000001</v>
      </c>
      <c r="K60" s="18">
        <f t="shared" si="3"/>
        <v>256445.88200000001</v>
      </c>
      <c r="L60" s="2"/>
      <c r="M60" s="2" t="s">
        <v>290</v>
      </c>
      <c r="N60" s="2" t="s">
        <v>291</v>
      </c>
      <c r="O60" s="2">
        <v>74</v>
      </c>
      <c r="P60" s="4" t="s">
        <v>292</v>
      </c>
      <c r="Q60" s="4" t="s">
        <v>288</v>
      </c>
      <c r="R60" s="2">
        <v>69</v>
      </c>
      <c r="S60" s="11"/>
    </row>
    <row r="61" spans="2:19" ht="15.75" thickBot="1" x14ac:dyDescent="0.3">
      <c r="B61" s="10"/>
      <c r="C61" s="3" t="s">
        <v>74</v>
      </c>
      <c r="D61" s="18">
        <v>113907501</v>
      </c>
      <c r="E61" s="18">
        <v>112716598</v>
      </c>
      <c r="F61" s="46">
        <f t="shared" si="0"/>
        <v>11390.750099999999</v>
      </c>
      <c r="G61" s="46"/>
      <c r="H61" s="46">
        <f t="shared" si="1"/>
        <v>11390.750099999999</v>
      </c>
      <c r="I61" s="2"/>
      <c r="J61" s="18">
        <f t="shared" si="2"/>
        <v>1594705.014</v>
      </c>
      <c r="K61" s="18">
        <f t="shared" si="3"/>
        <v>1594705.014</v>
      </c>
      <c r="L61" s="2"/>
      <c r="M61" s="2" t="s">
        <v>75</v>
      </c>
      <c r="N61" s="2" t="s">
        <v>75</v>
      </c>
      <c r="O61" s="2">
        <v>115</v>
      </c>
      <c r="P61" s="4" t="s">
        <v>76</v>
      </c>
      <c r="Q61" s="4" t="s">
        <v>77</v>
      </c>
      <c r="R61" s="2">
        <v>14</v>
      </c>
      <c r="S61" s="11"/>
    </row>
    <row r="62" spans="2:19" ht="30.75" thickBot="1" x14ac:dyDescent="0.3">
      <c r="B62" s="10"/>
      <c r="C62" s="3" t="s">
        <v>453</v>
      </c>
      <c r="D62" s="18">
        <v>6386153</v>
      </c>
      <c r="E62" s="18">
        <v>6364943</v>
      </c>
      <c r="F62" s="46">
        <f t="shared" si="0"/>
        <v>638.61530000000005</v>
      </c>
      <c r="G62" s="46"/>
      <c r="H62" s="46">
        <f t="shared" si="1"/>
        <v>638.61530000000005</v>
      </c>
      <c r="I62" s="2"/>
      <c r="J62" s="18">
        <f t="shared" si="2"/>
        <v>89406.142000000007</v>
      </c>
      <c r="K62" s="18">
        <f t="shared" si="3"/>
        <v>89406.142000000007</v>
      </c>
      <c r="L62" s="2"/>
      <c r="M62" s="2" t="s">
        <v>454</v>
      </c>
      <c r="N62" s="2" t="s">
        <v>455</v>
      </c>
      <c r="O62" s="2">
        <v>309</v>
      </c>
      <c r="P62" s="4" t="s">
        <v>136</v>
      </c>
      <c r="Q62" s="4" t="s">
        <v>372</v>
      </c>
      <c r="R62" s="2">
        <v>112</v>
      </c>
      <c r="S62" s="11"/>
    </row>
    <row r="63" spans="2:19" ht="45.75" thickBot="1" x14ac:dyDescent="0.3">
      <c r="B63" s="10"/>
      <c r="C63" s="3" t="s">
        <v>588</v>
      </c>
      <c r="D63" s="18">
        <v>1741816</v>
      </c>
      <c r="E63" s="18">
        <v>1714671</v>
      </c>
      <c r="F63" s="46">
        <f t="shared" si="0"/>
        <v>174.1816</v>
      </c>
      <c r="G63" s="46"/>
      <c r="H63" s="46">
        <f t="shared" si="1"/>
        <v>174.1816</v>
      </c>
      <c r="I63" s="2"/>
      <c r="J63" s="18">
        <f t="shared" si="2"/>
        <v>24385.423999999999</v>
      </c>
      <c r="K63" s="18">
        <f t="shared" si="3"/>
        <v>24385.423999999999</v>
      </c>
      <c r="L63" s="2"/>
      <c r="M63" s="2" t="s">
        <v>575</v>
      </c>
      <c r="N63" s="2" t="s">
        <v>575</v>
      </c>
      <c r="O63" s="2">
        <v>63</v>
      </c>
      <c r="P63" s="4" t="s">
        <v>589</v>
      </c>
      <c r="Q63" s="4" t="s">
        <v>587</v>
      </c>
      <c r="R63" s="2">
        <v>152</v>
      </c>
      <c r="S63" s="11"/>
    </row>
    <row r="64" spans="2:19" ht="15.75" thickBot="1" x14ac:dyDescent="0.3">
      <c r="B64" s="10"/>
      <c r="C64" s="3" t="s">
        <v>516</v>
      </c>
      <c r="D64" s="18">
        <v>3795351</v>
      </c>
      <c r="E64" s="18">
        <v>3748901</v>
      </c>
      <c r="F64" s="46">
        <f t="shared" si="0"/>
        <v>379.5351</v>
      </c>
      <c r="G64" s="46"/>
      <c r="H64" s="46">
        <f t="shared" si="1"/>
        <v>379.5351</v>
      </c>
      <c r="I64" s="2"/>
      <c r="J64" s="18">
        <f t="shared" si="2"/>
        <v>53134.913999999997</v>
      </c>
      <c r="K64" s="18">
        <f t="shared" si="3"/>
        <v>53134.913999999997</v>
      </c>
      <c r="L64" s="2"/>
      <c r="M64" s="2" t="s">
        <v>517</v>
      </c>
      <c r="N64" s="2" t="s">
        <v>518</v>
      </c>
      <c r="O64" s="2">
        <v>32</v>
      </c>
      <c r="P64" s="4" t="s">
        <v>519</v>
      </c>
      <c r="Q64" s="4" t="s">
        <v>511</v>
      </c>
      <c r="R64" s="2">
        <v>131</v>
      </c>
      <c r="S64" s="11"/>
    </row>
    <row r="65" spans="2:19" ht="15.75" thickBot="1" x14ac:dyDescent="0.3">
      <c r="B65" s="10"/>
      <c r="C65" s="3" t="s">
        <v>596</v>
      </c>
      <c r="D65" s="18">
        <v>1320055</v>
      </c>
      <c r="E65" s="18">
        <v>1322765</v>
      </c>
      <c r="F65" s="46">
        <f t="shared" si="0"/>
        <v>132.00550000000001</v>
      </c>
      <c r="G65" s="46"/>
      <c r="H65" s="46">
        <f t="shared" si="1"/>
        <v>132.00550000000001</v>
      </c>
      <c r="I65" s="2"/>
      <c r="J65" s="18">
        <f t="shared" si="2"/>
        <v>18480.77</v>
      </c>
      <c r="K65" s="18">
        <f t="shared" si="3"/>
        <v>18480.77</v>
      </c>
      <c r="L65" s="2"/>
      <c r="M65" s="2" t="s">
        <v>597</v>
      </c>
      <c r="N65" s="2" t="s">
        <v>598</v>
      </c>
      <c r="O65" s="2">
        <v>31</v>
      </c>
      <c r="P65" s="5" t="s">
        <v>599</v>
      </c>
      <c r="Q65" s="4" t="s">
        <v>587</v>
      </c>
      <c r="R65" s="2">
        <v>156</v>
      </c>
      <c r="S65" s="11"/>
    </row>
    <row r="66" spans="2:19" ht="15.75" thickBot="1" x14ac:dyDescent="0.3">
      <c r="B66" s="10"/>
      <c r="C66" s="3" t="s">
        <v>605</v>
      </c>
      <c r="D66" s="18">
        <v>1218021</v>
      </c>
      <c r="E66" s="18">
        <v>1210822</v>
      </c>
      <c r="F66" s="46">
        <f t="shared" si="0"/>
        <v>121.8021</v>
      </c>
      <c r="G66" s="46"/>
      <c r="H66" s="46">
        <f t="shared" si="1"/>
        <v>121.8021</v>
      </c>
      <c r="I66" s="2"/>
      <c r="J66" s="18">
        <f t="shared" si="2"/>
        <v>17052.293999999998</v>
      </c>
      <c r="K66" s="18">
        <f t="shared" si="3"/>
        <v>17052.293999999998</v>
      </c>
      <c r="L66" s="2"/>
      <c r="M66" s="2" t="s">
        <v>606</v>
      </c>
      <c r="N66" s="2" t="s">
        <v>607</v>
      </c>
      <c r="O66" s="2">
        <v>71</v>
      </c>
      <c r="P66" s="4" t="s">
        <v>608</v>
      </c>
      <c r="Q66" s="4" t="s">
        <v>587</v>
      </c>
      <c r="R66" s="2">
        <v>159</v>
      </c>
      <c r="S66" s="11"/>
    </row>
    <row r="67" spans="2:19" ht="15.75" thickBot="1" x14ac:dyDescent="0.3">
      <c r="B67" s="10"/>
      <c r="C67" s="3" t="s">
        <v>57</v>
      </c>
      <c r="D67" s="18">
        <v>128689878</v>
      </c>
      <c r="E67" s="18">
        <v>126527060</v>
      </c>
      <c r="F67" s="46">
        <f t="shared" si="0"/>
        <v>12868.987800000001</v>
      </c>
      <c r="G67" s="46"/>
      <c r="H67" s="46">
        <f t="shared" si="1"/>
        <v>12868.987800000001</v>
      </c>
      <c r="I67" s="2"/>
      <c r="J67" s="18">
        <f t="shared" si="2"/>
        <v>1801658.2920000001</v>
      </c>
      <c r="K67" s="18">
        <f t="shared" si="3"/>
        <v>1801658.2920000001</v>
      </c>
      <c r="L67" s="2"/>
      <c r="M67" s="2" t="s">
        <v>58</v>
      </c>
      <c r="N67" s="2" t="s">
        <v>58</v>
      </c>
      <c r="O67" s="2">
        <v>115</v>
      </c>
      <c r="P67" s="4" t="s">
        <v>59</v>
      </c>
      <c r="Q67" s="4" t="s">
        <v>60</v>
      </c>
      <c r="R67" s="2">
        <v>10</v>
      </c>
      <c r="S67" s="11"/>
    </row>
    <row r="68" spans="2:19" ht="30.75" thickBot="1" x14ac:dyDescent="0.3">
      <c r="B68" s="10"/>
      <c r="C68" s="3" t="s">
        <v>750</v>
      </c>
      <c r="D68" s="18"/>
      <c r="E68" s="18">
        <v>3791</v>
      </c>
      <c r="F68" s="46">
        <f t="shared" si="0"/>
        <v>0</v>
      </c>
      <c r="G68" s="46"/>
      <c r="H68" s="46">
        <f t="shared" si="1"/>
        <v>0</v>
      </c>
      <c r="I68" s="2"/>
      <c r="J68" s="18">
        <f t="shared" si="2"/>
        <v>0</v>
      </c>
      <c r="K68" s="18">
        <f t="shared" si="3"/>
        <v>0</v>
      </c>
      <c r="L68" s="2"/>
      <c r="M68" s="2" t="s">
        <v>671</v>
      </c>
      <c r="N68" s="2" t="s">
        <v>671</v>
      </c>
      <c r="O68" s="2" t="s">
        <v>751</v>
      </c>
      <c r="P68" s="4" t="s">
        <v>245</v>
      </c>
      <c r="Q68" s="2"/>
      <c r="R68" s="2">
        <v>231</v>
      </c>
      <c r="S68" s="11"/>
    </row>
    <row r="69" spans="2:19" ht="30.75" thickBot="1" x14ac:dyDescent="0.3">
      <c r="B69" s="10"/>
      <c r="C69" s="3" t="s">
        <v>721</v>
      </c>
      <c r="D69" s="18">
        <v>53444</v>
      </c>
      <c r="E69" s="18">
        <v>5327</v>
      </c>
      <c r="F69" s="46">
        <f t="shared" ref="F69:F132" si="4">D69/$G$3</f>
        <v>5.3444000000000003</v>
      </c>
      <c r="G69" s="46"/>
      <c r="H69" s="46">
        <f t="shared" ref="H69:H132" si="5">F69</f>
        <v>5.3444000000000003</v>
      </c>
      <c r="I69" s="2"/>
      <c r="J69" s="18">
        <f t="shared" ref="J69:J132" si="6">H69*$J$3</f>
        <v>748.21600000000001</v>
      </c>
      <c r="K69" s="18">
        <f t="shared" ref="K69:K132" si="7">J69</f>
        <v>748.21600000000001</v>
      </c>
      <c r="L69" s="2"/>
      <c r="M69" s="2" t="s">
        <v>722</v>
      </c>
      <c r="N69" s="2" t="s">
        <v>722</v>
      </c>
      <c r="O69" s="2">
        <v>39</v>
      </c>
      <c r="P69" s="4" t="s">
        <v>113</v>
      </c>
      <c r="Q69" s="5"/>
      <c r="R69" s="2">
        <v>209</v>
      </c>
      <c r="S69" s="11"/>
    </row>
    <row r="70" spans="2:19" ht="15.75" thickBot="1" x14ac:dyDescent="0.3">
      <c r="B70" s="10"/>
      <c r="C70" s="3" t="s">
        <v>615</v>
      </c>
      <c r="D70" s="18">
        <v>941045</v>
      </c>
      <c r="E70" s="18">
        <v>936375</v>
      </c>
      <c r="F70" s="46">
        <f t="shared" si="4"/>
        <v>94.104500000000002</v>
      </c>
      <c r="G70" s="46"/>
      <c r="H70" s="46">
        <f t="shared" si="5"/>
        <v>94.104500000000002</v>
      </c>
      <c r="I70" s="2"/>
      <c r="J70" s="18">
        <f t="shared" si="6"/>
        <v>13174.630000000001</v>
      </c>
      <c r="K70" s="18">
        <f t="shared" si="7"/>
        <v>13174.630000000001</v>
      </c>
      <c r="L70" s="2"/>
      <c r="M70" s="2" t="s">
        <v>616</v>
      </c>
      <c r="N70" s="2" t="s">
        <v>616</v>
      </c>
      <c r="O70" s="2">
        <v>52</v>
      </c>
      <c r="P70" s="4" t="s">
        <v>617</v>
      </c>
      <c r="Q70" s="4" t="s">
        <v>527</v>
      </c>
      <c r="R70" s="2">
        <v>162</v>
      </c>
      <c r="S70" s="11"/>
    </row>
    <row r="71" spans="2:19" ht="15.75" thickBot="1" x14ac:dyDescent="0.3">
      <c r="B71" s="10"/>
      <c r="C71" s="3" t="s">
        <v>470</v>
      </c>
      <c r="D71" s="18">
        <v>5548872</v>
      </c>
      <c r="E71" s="18">
        <v>5545475</v>
      </c>
      <c r="F71" s="46">
        <f t="shared" si="4"/>
        <v>554.88720000000001</v>
      </c>
      <c r="G71" s="46"/>
      <c r="H71" s="46">
        <f t="shared" si="5"/>
        <v>554.88720000000001</v>
      </c>
      <c r="I71" s="2"/>
      <c r="J71" s="18">
        <f t="shared" si="6"/>
        <v>77684.207999999999</v>
      </c>
      <c r="K71" s="18">
        <f t="shared" si="7"/>
        <v>77684.207999999999</v>
      </c>
      <c r="L71" s="2"/>
      <c r="M71" s="2" t="s">
        <v>471</v>
      </c>
      <c r="N71" s="2" t="s">
        <v>472</v>
      </c>
      <c r="O71" s="2">
        <v>18</v>
      </c>
      <c r="P71" s="4" t="s">
        <v>372</v>
      </c>
      <c r="Q71" s="4" t="s">
        <v>424</v>
      </c>
      <c r="R71" s="2">
        <v>118</v>
      </c>
      <c r="S71" s="11"/>
    </row>
    <row r="72" spans="2:19" ht="15.75" thickBot="1" x14ac:dyDescent="0.3">
      <c r="B72" s="10"/>
      <c r="C72" s="3" t="s">
        <v>115</v>
      </c>
      <c r="D72" s="18">
        <v>64842299</v>
      </c>
      <c r="E72" s="18">
        <v>64756584</v>
      </c>
      <c r="F72" s="46">
        <f t="shared" si="4"/>
        <v>6484.2299000000003</v>
      </c>
      <c r="G72" s="46"/>
      <c r="H72" s="46">
        <f t="shared" si="5"/>
        <v>6484.2299000000003</v>
      </c>
      <c r="I72" s="2"/>
      <c r="J72" s="18">
        <f t="shared" si="6"/>
        <v>907792.18599999999</v>
      </c>
      <c r="K72" s="18">
        <f t="shared" si="7"/>
        <v>907792.18599999999</v>
      </c>
      <c r="L72" s="2"/>
      <c r="M72" s="2" t="s">
        <v>116</v>
      </c>
      <c r="N72" s="2" t="s">
        <v>117</v>
      </c>
      <c r="O72" s="2">
        <v>118</v>
      </c>
      <c r="P72" s="4" t="s">
        <v>118</v>
      </c>
      <c r="Q72" s="4" t="s">
        <v>119</v>
      </c>
      <c r="R72" s="2">
        <v>23</v>
      </c>
      <c r="S72" s="11"/>
    </row>
    <row r="73" spans="2:19" ht="30.75" thickBot="1" x14ac:dyDescent="0.3">
      <c r="B73" s="10"/>
      <c r="C73" s="3" t="s">
        <v>673</v>
      </c>
      <c r="D73" s="18">
        <v>317769</v>
      </c>
      <c r="E73" s="18">
        <v>312155</v>
      </c>
      <c r="F73" s="46">
        <f t="shared" si="4"/>
        <v>31.776900000000001</v>
      </c>
      <c r="G73" s="46"/>
      <c r="H73" s="46">
        <f t="shared" si="5"/>
        <v>31.776900000000001</v>
      </c>
      <c r="I73" s="2"/>
      <c r="J73" s="18">
        <f t="shared" si="6"/>
        <v>4448.7660000000005</v>
      </c>
      <c r="K73" s="18">
        <f t="shared" si="7"/>
        <v>4448.7660000000005</v>
      </c>
      <c r="L73" s="2"/>
      <c r="M73" s="2" t="s">
        <v>674</v>
      </c>
      <c r="N73" s="2" t="s">
        <v>674</v>
      </c>
      <c r="O73" s="2">
        <v>4</v>
      </c>
      <c r="P73" s="4" t="s">
        <v>675</v>
      </c>
      <c r="Q73" s="5"/>
      <c r="R73" s="2">
        <v>183</v>
      </c>
      <c r="S73" s="11"/>
    </row>
    <row r="74" spans="2:19" ht="45.75" thickBot="1" x14ac:dyDescent="0.3">
      <c r="B74" s="10"/>
      <c r="C74" s="3" t="s">
        <v>676</v>
      </c>
      <c r="D74" s="18">
        <v>310369</v>
      </c>
      <c r="E74" s="18">
        <v>308872</v>
      </c>
      <c r="F74" s="46">
        <f t="shared" si="4"/>
        <v>31.036899999999999</v>
      </c>
      <c r="G74" s="46"/>
      <c r="H74" s="46">
        <f t="shared" si="5"/>
        <v>31.036899999999999</v>
      </c>
      <c r="I74" s="2"/>
      <c r="J74" s="18">
        <f t="shared" si="6"/>
        <v>4345.1660000000002</v>
      </c>
      <c r="K74" s="18">
        <f t="shared" si="7"/>
        <v>4345.1660000000002</v>
      </c>
      <c r="L74" s="2"/>
      <c r="M74" s="2" t="s">
        <v>677</v>
      </c>
      <c r="N74" s="2" t="s">
        <v>678</v>
      </c>
      <c r="O74" s="2">
        <v>90</v>
      </c>
      <c r="P74" s="4" t="s">
        <v>119</v>
      </c>
      <c r="Q74" s="5"/>
      <c r="R74" s="2">
        <v>184</v>
      </c>
      <c r="S74" s="11"/>
    </row>
    <row r="75" spans="2:19" ht="15.75" thickBot="1" x14ac:dyDescent="0.3">
      <c r="B75" s="10"/>
      <c r="C75" s="3" t="s">
        <v>567</v>
      </c>
      <c r="D75" s="18">
        <v>2469353</v>
      </c>
      <c r="E75" s="18">
        <v>2436566</v>
      </c>
      <c r="F75" s="46">
        <f t="shared" si="4"/>
        <v>246.93530000000001</v>
      </c>
      <c r="G75" s="46"/>
      <c r="H75" s="46">
        <f t="shared" si="5"/>
        <v>246.93530000000001</v>
      </c>
      <c r="I75" s="2"/>
      <c r="J75" s="18">
        <f t="shared" si="6"/>
        <v>34570.942000000003</v>
      </c>
      <c r="K75" s="18">
        <f t="shared" si="7"/>
        <v>34570.942000000003</v>
      </c>
      <c r="L75" s="2"/>
      <c r="M75" s="2" t="s">
        <v>568</v>
      </c>
      <c r="N75" s="2" t="s">
        <v>569</v>
      </c>
      <c r="O75" s="2">
        <v>10</v>
      </c>
      <c r="P75" s="4" t="s">
        <v>570</v>
      </c>
      <c r="Q75" s="4" t="s">
        <v>551</v>
      </c>
      <c r="R75" s="2">
        <v>146</v>
      </c>
      <c r="S75" s="11"/>
    </row>
    <row r="76" spans="2:19" ht="15.75" thickBot="1" x14ac:dyDescent="0.3">
      <c r="B76" s="10"/>
      <c r="C76" s="3" t="s">
        <v>537</v>
      </c>
      <c r="D76" s="18">
        <v>2819503</v>
      </c>
      <c r="E76" s="18">
        <v>2773168</v>
      </c>
      <c r="F76" s="46">
        <f t="shared" si="4"/>
        <v>281.95030000000003</v>
      </c>
      <c r="G76" s="46"/>
      <c r="H76" s="46">
        <f t="shared" si="5"/>
        <v>281.95030000000003</v>
      </c>
      <c r="I76" s="2"/>
      <c r="J76" s="18">
        <f t="shared" si="6"/>
        <v>39473.042000000001</v>
      </c>
      <c r="K76" s="18">
        <f t="shared" si="7"/>
        <v>39473.042000000001</v>
      </c>
      <c r="L76" s="2"/>
      <c r="M76" s="2" t="s">
        <v>538</v>
      </c>
      <c r="N76" s="2" t="s">
        <v>539</v>
      </c>
      <c r="O76" s="2">
        <v>281</v>
      </c>
      <c r="P76" s="4" t="s">
        <v>540</v>
      </c>
      <c r="Q76" s="4" t="s">
        <v>524</v>
      </c>
      <c r="R76" s="2">
        <v>138</v>
      </c>
      <c r="S76" s="11"/>
    </row>
    <row r="77" spans="2:19" ht="15.75" thickBot="1" x14ac:dyDescent="0.3">
      <c r="B77" s="10"/>
      <c r="C77" s="3" t="s">
        <v>520</v>
      </c>
      <c r="D77" s="18">
        <v>3719452</v>
      </c>
      <c r="E77" s="18">
        <v>3728282</v>
      </c>
      <c r="F77" s="46">
        <f t="shared" si="4"/>
        <v>371.9452</v>
      </c>
      <c r="G77" s="46"/>
      <c r="H77" s="46">
        <f t="shared" si="5"/>
        <v>371.9452</v>
      </c>
      <c r="I77" s="2"/>
      <c r="J77" s="18">
        <f t="shared" si="6"/>
        <v>52072.328000000001</v>
      </c>
      <c r="K77" s="18">
        <f t="shared" si="7"/>
        <v>52072.328000000001</v>
      </c>
      <c r="L77" s="2"/>
      <c r="M77" s="2" t="s">
        <v>521</v>
      </c>
      <c r="N77" s="2" t="s">
        <v>522</v>
      </c>
      <c r="O77" s="2">
        <v>53</v>
      </c>
      <c r="P77" s="5" t="s">
        <v>126</v>
      </c>
      <c r="Q77" s="4" t="s">
        <v>511</v>
      </c>
      <c r="R77" s="2">
        <v>132</v>
      </c>
      <c r="S77" s="11"/>
    </row>
    <row r="78" spans="2:19" ht="15.75" thickBot="1" x14ac:dyDescent="0.3">
      <c r="B78" s="10"/>
      <c r="C78" s="3" t="s">
        <v>95</v>
      </c>
      <c r="D78" s="18">
        <v>83267678</v>
      </c>
      <c r="E78" s="18">
        <v>83294633</v>
      </c>
      <c r="F78" s="46">
        <f t="shared" si="4"/>
        <v>8326.7677999999996</v>
      </c>
      <c r="G78" s="46"/>
      <c r="H78" s="46">
        <f t="shared" si="5"/>
        <v>8326.7677999999996</v>
      </c>
      <c r="I78" s="2"/>
      <c r="J78" s="18">
        <f t="shared" si="6"/>
        <v>1165747.4919999999</v>
      </c>
      <c r="K78" s="18">
        <f t="shared" si="7"/>
        <v>1165747.4919999999</v>
      </c>
      <c r="L78" s="2"/>
      <c r="M78" s="2" t="s">
        <v>96</v>
      </c>
      <c r="N78" s="2" t="s">
        <v>97</v>
      </c>
      <c r="O78" s="2">
        <v>238</v>
      </c>
      <c r="P78" s="5" t="s">
        <v>98</v>
      </c>
      <c r="Q78" s="4" t="s">
        <v>99</v>
      </c>
      <c r="R78" s="2">
        <v>19</v>
      </c>
      <c r="S78" s="11"/>
    </row>
    <row r="79" spans="2:19" ht="15.75" thickBot="1" x14ac:dyDescent="0.3">
      <c r="B79" s="10"/>
      <c r="C79" s="3" t="s">
        <v>203</v>
      </c>
      <c r="D79" s="18">
        <v>34564661</v>
      </c>
      <c r="E79" s="18">
        <v>34121985</v>
      </c>
      <c r="F79" s="46">
        <f t="shared" si="4"/>
        <v>3456.4661000000001</v>
      </c>
      <c r="G79" s="46"/>
      <c r="H79" s="46">
        <f t="shared" si="5"/>
        <v>3456.4661000000001</v>
      </c>
      <c r="I79" s="2"/>
      <c r="J79" s="18">
        <f t="shared" si="6"/>
        <v>483905.25400000002</v>
      </c>
      <c r="K79" s="18">
        <f t="shared" si="7"/>
        <v>483905.25400000002</v>
      </c>
      <c r="L79" s="2"/>
      <c r="M79" s="2" t="s">
        <v>204</v>
      </c>
      <c r="N79" s="2" t="s">
        <v>205</v>
      </c>
      <c r="O79" s="2">
        <v>153</v>
      </c>
      <c r="P79" s="4" t="s">
        <v>206</v>
      </c>
      <c r="Q79" s="4" t="s">
        <v>207</v>
      </c>
      <c r="R79" s="2">
        <v>46</v>
      </c>
      <c r="S79" s="11"/>
    </row>
    <row r="80" spans="2:19" ht="15.75" thickBot="1" x14ac:dyDescent="0.3">
      <c r="B80" s="10"/>
      <c r="C80" s="3" t="s">
        <v>735</v>
      </c>
      <c r="D80" s="18"/>
      <c r="E80" s="18">
        <v>32688</v>
      </c>
      <c r="F80" s="46">
        <f t="shared" si="4"/>
        <v>0</v>
      </c>
      <c r="G80" s="46"/>
      <c r="H80" s="46">
        <f t="shared" si="5"/>
        <v>0</v>
      </c>
      <c r="I80" s="2"/>
      <c r="J80" s="18">
        <f t="shared" si="6"/>
        <v>0</v>
      </c>
      <c r="K80" s="18">
        <f t="shared" si="7"/>
        <v>0</v>
      </c>
      <c r="L80" s="2"/>
      <c r="M80" s="2">
        <v>7</v>
      </c>
      <c r="N80" s="2">
        <v>7</v>
      </c>
      <c r="O80" s="2">
        <v>4.8109999999999999</v>
      </c>
      <c r="P80" s="4" t="s">
        <v>425</v>
      </c>
      <c r="Q80" s="5"/>
      <c r="R80" s="2">
        <v>219</v>
      </c>
      <c r="S80" s="11"/>
    </row>
    <row r="81" spans="2:19" ht="15.75" thickBot="1" x14ac:dyDescent="0.3">
      <c r="B81" s="10"/>
      <c r="C81" s="3" t="s">
        <v>380</v>
      </c>
      <c r="D81" s="18">
        <v>10314883</v>
      </c>
      <c r="E81" s="18">
        <v>10341277</v>
      </c>
      <c r="F81" s="46">
        <f t="shared" si="4"/>
        <v>1031.4883</v>
      </c>
      <c r="G81" s="46"/>
      <c r="H81" s="46">
        <f t="shared" si="5"/>
        <v>1031.4883</v>
      </c>
      <c r="I81" s="2"/>
      <c r="J81" s="18">
        <f t="shared" si="6"/>
        <v>144408.36199999999</v>
      </c>
      <c r="K81" s="18">
        <f t="shared" si="7"/>
        <v>144408.36199999999</v>
      </c>
      <c r="L81" s="2"/>
      <c r="M81" s="2" t="s">
        <v>381</v>
      </c>
      <c r="N81" s="2" t="s">
        <v>382</v>
      </c>
      <c r="O81" s="2">
        <v>80</v>
      </c>
      <c r="P81" s="5" t="s">
        <v>383</v>
      </c>
      <c r="Q81" s="4" t="s">
        <v>362</v>
      </c>
      <c r="R81" s="2">
        <v>93</v>
      </c>
      <c r="S81" s="11"/>
    </row>
    <row r="82" spans="2:19" ht="30.75" thickBot="1" x14ac:dyDescent="0.3">
      <c r="B82" s="10"/>
      <c r="C82" s="3" t="s">
        <v>717</v>
      </c>
      <c r="D82" s="18">
        <v>56789</v>
      </c>
      <c r="E82" s="18">
        <v>56643</v>
      </c>
      <c r="F82" s="46">
        <f t="shared" si="4"/>
        <v>5.6788999999999996</v>
      </c>
      <c r="G82" s="46"/>
      <c r="H82" s="46">
        <f t="shared" si="5"/>
        <v>5.6788999999999996</v>
      </c>
      <c r="I82" s="2"/>
      <c r="J82" s="18">
        <f t="shared" si="6"/>
        <v>795.04599999999994</v>
      </c>
      <c r="K82" s="18">
        <f t="shared" si="7"/>
        <v>795.04599999999994</v>
      </c>
      <c r="L82" s="2"/>
      <c r="M82" s="2" t="s">
        <v>718</v>
      </c>
      <c r="N82" s="2" t="s">
        <v>719</v>
      </c>
      <c r="O82" s="2" t="s">
        <v>720</v>
      </c>
      <c r="P82" s="4" t="s">
        <v>271</v>
      </c>
      <c r="Q82" s="5"/>
      <c r="R82" s="2">
        <v>208</v>
      </c>
      <c r="S82" s="11"/>
    </row>
    <row r="83" spans="2:19" ht="15.75" thickBot="1" x14ac:dyDescent="0.3">
      <c r="B83" s="10"/>
      <c r="C83" s="3" t="s">
        <v>695</v>
      </c>
      <c r="D83" s="18">
        <v>126887</v>
      </c>
      <c r="E83" s="18">
        <v>126183</v>
      </c>
      <c r="F83" s="46">
        <f t="shared" si="4"/>
        <v>12.688700000000001</v>
      </c>
      <c r="G83" s="46"/>
      <c r="H83" s="46">
        <f t="shared" si="5"/>
        <v>12.688700000000001</v>
      </c>
      <c r="I83" s="2"/>
      <c r="J83" s="18">
        <f t="shared" si="6"/>
        <v>1776.4180000000001</v>
      </c>
      <c r="K83" s="18">
        <f t="shared" si="7"/>
        <v>1776.4180000000001</v>
      </c>
      <c r="L83" s="2"/>
      <c r="M83" s="2">
        <v>344</v>
      </c>
      <c r="N83" s="2">
        <v>340</v>
      </c>
      <c r="O83" s="2">
        <v>373</v>
      </c>
      <c r="P83" s="4" t="s">
        <v>45</v>
      </c>
      <c r="Q83" s="5"/>
      <c r="R83" s="2">
        <v>193</v>
      </c>
      <c r="S83" s="11"/>
    </row>
    <row r="84" spans="2:19" ht="30.75" thickBot="1" x14ac:dyDescent="0.3">
      <c r="B84" s="10"/>
      <c r="C84" s="3" t="s">
        <v>661</v>
      </c>
      <c r="D84" s="18">
        <v>396346</v>
      </c>
      <c r="E84" s="18">
        <v>395839</v>
      </c>
      <c r="F84" s="46">
        <f t="shared" si="4"/>
        <v>39.634599999999999</v>
      </c>
      <c r="G84" s="46"/>
      <c r="H84" s="46">
        <f t="shared" si="5"/>
        <v>39.634599999999999</v>
      </c>
      <c r="I84" s="2"/>
      <c r="J84" s="18">
        <f t="shared" si="6"/>
        <v>5548.8440000000001</v>
      </c>
      <c r="K84" s="18">
        <f t="shared" si="7"/>
        <v>5548.8440000000001</v>
      </c>
      <c r="L84" s="2"/>
      <c r="M84" s="2" t="s">
        <v>662</v>
      </c>
      <c r="N84" s="2" t="s">
        <v>662</v>
      </c>
      <c r="O84" s="2">
        <v>243</v>
      </c>
      <c r="P84" s="4" t="s">
        <v>362</v>
      </c>
      <c r="Q84" s="5"/>
      <c r="R84" s="2">
        <v>178</v>
      </c>
      <c r="S84" s="11"/>
    </row>
    <row r="85" spans="2:19" ht="15.75" thickBot="1" x14ac:dyDescent="0.3">
      <c r="B85" s="10"/>
      <c r="C85" s="3" t="s">
        <v>691</v>
      </c>
      <c r="D85" s="18">
        <v>174114</v>
      </c>
      <c r="E85" s="18">
        <v>172952</v>
      </c>
      <c r="F85" s="46">
        <f t="shared" si="4"/>
        <v>17.4114</v>
      </c>
      <c r="G85" s="46"/>
      <c r="H85" s="46">
        <f t="shared" si="5"/>
        <v>17.4114</v>
      </c>
      <c r="I85" s="2"/>
      <c r="J85" s="18">
        <f t="shared" si="6"/>
        <v>2437.596</v>
      </c>
      <c r="K85" s="18">
        <f t="shared" si="7"/>
        <v>2437.596</v>
      </c>
      <c r="L85" s="2"/>
      <c r="M85" s="2">
        <v>549</v>
      </c>
      <c r="N85" s="2">
        <v>540</v>
      </c>
      <c r="O85" s="2">
        <v>322</v>
      </c>
      <c r="P85" s="4" t="s">
        <v>692</v>
      </c>
      <c r="Q85" s="5"/>
      <c r="R85" s="2">
        <v>191</v>
      </c>
      <c r="S85" s="11"/>
    </row>
    <row r="86" spans="2:19" ht="30.75" thickBot="1" x14ac:dyDescent="0.3">
      <c r="B86" s="10"/>
      <c r="C86" s="3" t="s">
        <v>293</v>
      </c>
      <c r="D86" s="18">
        <v>18269231</v>
      </c>
      <c r="E86" s="18">
        <v>18092026</v>
      </c>
      <c r="F86" s="46">
        <f t="shared" si="4"/>
        <v>1826.9231</v>
      </c>
      <c r="G86" s="46"/>
      <c r="H86" s="46">
        <f t="shared" si="5"/>
        <v>1826.9231</v>
      </c>
      <c r="I86" s="2"/>
      <c r="J86" s="18">
        <f t="shared" si="6"/>
        <v>255769.234</v>
      </c>
      <c r="K86" s="18">
        <f t="shared" si="7"/>
        <v>255769.234</v>
      </c>
      <c r="L86" s="2"/>
      <c r="M86" s="2" t="s">
        <v>294</v>
      </c>
      <c r="N86" s="2" t="s">
        <v>295</v>
      </c>
      <c r="O86" s="2">
        <v>171</v>
      </c>
      <c r="P86" s="4" t="s">
        <v>160</v>
      </c>
      <c r="Q86" s="4" t="s">
        <v>288</v>
      </c>
      <c r="R86" s="2">
        <v>70</v>
      </c>
      <c r="S86" s="11"/>
    </row>
    <row r="87" spans="2:19" ht="30.75" thickBot="1" x14ac:dyDescent="0.3">
      <c r="B87" s="10"/>
      <c r="C87" s="3" t="s">
        <v>715</v>
      </c>
      <c r="D87" s="18">
        <v>63788</v>
      </c>
      <c r="E87" s="18">
        <v>63544</v>
      </c>
      <c r="F87" s="46">
        <f t="shared" si="4"/>
        <v>6.3788</v>
      </c>
      <c r="G87" s="46"/>
      <c r="H87" s="46">
        <f t="shared" si="5"/>
        <v>6.3788</v>
      </c>
      <c r="I87" s="2"/>
      <c r="J87" s="18">
        <f t="shared" si="6"/>
        <v>893.03200000000004</v>
      </c>
      <c r="K87" s="18">
        <f t="shared" si="7"/>
        <v>893.03200000000004</v>
      </c>
      <c r="L87" s="2"/>
      <c r="M87" s="2">
        <v>78</v>
      </c>
      <c r="N87" s="2">
        <v>63</v>
      </c>
      <c r="O87" s="2">
        <v>1.0129999999999999</v>
      </c>
      <c r="P87" s="4" t="s">
        <v>716</v>
      </c>
      <c r="Q87" s="5"/>
      <c r="R87" s="2">
        <v>207</v>
      </c>
      <c r="S87" s="11"/>
    </row>
    <row r="88" spans="2:19" ht="15.75" thickBot="1" x14ac:dyDescent="0.3">
      <c r="B88" s="10"/>
      <c r="C88" s="3" t="s">
        <v>312</v>
      </c>
      <c r="D88" s="18">
        <v>14419299</v>
      </c>
      <c r="E88" s="18">
        <v>14190612</v>
      </c>
      <c r="F88" s="46">
        <f t="shared" si="4"/>
        <v>1441.9299000000001</v>
      </c>
      <c r="G88" s="46"/>
      <c r="H88" s="46">
        <f t="shared" si="5"/>
        <v>1441.9299000000001</v>
      </c>
      <c r="I88" s="2"/>
      <c r="J88" s="18">
        <f t="shared" si="6"/>
        <v>201870.18600000002</v>
      </c>
      <c r="K88" s="18">
        <f t="shared" si="7"/>
        <v>201870.18600000002</v>
      </c>
      <c r="L88" s="2"/>
      <c r="M88" s="2" t="s">
        <v>313</v>
      </c>
      <c r="N88" s="2" t="s">
        <v>314</v>
      </c>
      <c r="O88" s="2">
        <v>59</v>
      </c>
      <c r="P88" s="4" t="s">
        <v>315</v>
      </c>
      <c r="Q88" s="4" t="s">
        <v>316</v>
      </c>
      <c r="R88" s="2">
        <v>75</v>
      </c>
      <c r="S88" s="11"/>
    </row>
    <row r="89" spans="2:19" ht="30.75" thickBot="1" x14ac:dyDescent="0.3">
      <c r="B89" s="10"/>
      <c r="C89" s="3" t="s">
        <v>573</v>
      </c>
      <c r="D89" s="18">
        <v>2181945</v>
      </c>
      <c r="E89" s="18">
        <v>2150842</v>
      </c>
      <c r="F89" s="46">
        <f t="shared" si="4"/>
        <v>218.19450000000001</v>
      </c>
      <c r="G89" s="46"/>
      <c r="H89" s="46">
        <f t="shared" si="5"/>
        <v>218.19450000000001</v>
      </c>
      <c r="I89" s="2"/>
      <c r="J89" s="18">
        <f t="shared" si="6"/>
        <v>30547.23</v>
      </c>
      <c r="K89" s="18">
        <f t="shared" si="7"/>
        <v>30547.23</v>
      </c>
      <c r="L89" s="2"/>
      <c r="M89" s="2" t="s">
        <v>574</v>
      </c>
      <c r="N89" s="2" t="s">
        <v>575</v>
      </c>
      <c r="O89" s="2">
        <v>78</v>
      </c>
      <c r="P89" s="4" t="s">
        <v>576</v>
      </c>
      <c r="Q89" s="4" t="s">
        <v>551</v>
      </c>
      <c r="R89" s="2">
        <v>148</v>
      </c>
      <c r="S89" s="11"/>
    </row>
    <row r="90" spans="2:19" ht="15.75" thickBot="1" x14ac:dyDescent="0.3">
      <c r="B90" s="10"/>
      <c r="C90" s="3" t="s">
        <v>621</v>
      </c>
      <c r="D90" s="18">
        <v>817567</v>
      </c>
      <c r="E90" s="18">
        <v>813834</v>
      </c>
      <c r="F90" s="46">
        <f t="shared" si="4"/>
        <v>81.756699999999995</v>
      </c>
      <c r="G90" s="46"/>
      <c r="H90" s="46">
        <f t="shared" si="5"/>
        <v>81.756699999999995</v>
      </c>
      <c r="I90" s="2"/>
      <c r="J90" s="18">
        <f t="shared" si="6"/>
        <v>11445.938</v>
      </c>
      <c r="K90" s="18">
        <f t="shared" si="7"/>
        <v>11445.938</v>
      </c>
      <c r="L90" s="2"/>
      <c r="M90" s="2" t="s">
        <v>622</v>
      </c>
      <c r="N90" s="2" t="s">
        <v>623</v>
      </c>
      <c r="O90" s="2">
        <v>4</v>
      </c>
      <c r="P90" s="4" t="s">
        <v>89</v>
      </c>
      <c r="Q90" s="4" t="s">
        <v>527</v>
      </c>
      <c r="R90" s="2">
        <v>164</v>
      </c>
      <c r="S90" s="11"/>
    </row>
    <row r="91" spans="2:19" ht="15.75" thickBot="1" x14ac:dyDescent="0.3">
      <c r="B91" s="10"/>
      <c r="C91" s="3" t="s">
        <v>335</v>
      </c>
      <c r="D91" s="18">
        <v>11821417</v>
      </c>
      <c r="E91" s="18">
        <v>11724763</v>
      </c>
      <c r="F91" s="46">
        <f t="shared" si="4"/>
        <v>1182.1416999999999</v>
      </c>
      <c r="G91" s="46"/>
      <c r="H91" s="46">
        <f t="shared" si="5"/>
        <v>1182.1416999999999</v>
      </c>
      <c r="I91" s="2"/>
      <c r="J91" s="18">
        <f t="shared" si="6"/>
        <v>165499.83799999999</v>
      </c>
      <c r="K91" s="18">
        <f t="shared" si="7"/>
        <v>165499.83799999999</v>
      </c>
      <c r="L91" s="2"/>
      <c r="M91" s="2" t="s">
        <v>325</v>
      </c>
      <c r="N91" s="2" t="s">
        <v>336</v>
      </c>
      <c r="O91" s="2">
        <v>431</v>
      </c>
      <c r="P91" s="4" t="s">
        <v>337</v>
      </c>
      <c r="Q91" s="4" t="s">
        <v>277</v>
      </c>
      <c r="R91" s="2">
        <v>81</v>
      </c>
      <c r="S91" s="11"/>
    </row>
    <row r="92" spans="2:19" ht="30.75" thickBot="1" x14ac:dyDescent="0.3">
      <c r="B92" s="10"/>
      <c r="C92" s="3" t="s">
        <v>358</v>
      </c>
      <c r="D92" s="18">
        <v>10706698</v>
      </c>
      <c r="E92" s="18">
        <v>10593798</v>
      </c>
      <c r="F92" s="46">
        <f t="shared" si="4"/>
        <v>1070.6697999999999</v>
      </c>
      <c r="G92" s="46"/>
      <c r="H92" s="46">
        <f t="shared" si="5"/>
        <v>1070.6697999999999</v>
      </c>
      <c r="I92" s="2"/>
      <c r="J92" s="18">
        <f t="shared" si="6"/>
        <v>149893.772</v>
      </c>
      <c r="K92" s="18">
        <f t="shared" si="7"/>
        <v>149893.772</v>
      </c>
      <c r="L92" s="2"/>
      <c r="M92" s="2" t="s">
        <v>359</v>
      </c>
      <c r="N92" s="2" t="s">
        <v>360</v>
      </c>
      <c r="O92" s="2">
        <v>96</v>
      </c>
      <c r="P92" s="4" t="s">
        <v>361</v>
      </c>
      <c r="Q92" s="4" t="s">
        <v>362</v>
      </c>
      <c r="R92" s="2">
        <v>87</v>
      </c>
      <c r="S92" s="11"/>
    </row>
    <row r="93" spans="2:19" ht="30.75" thickBot="1" x14ac:dyDescent="0.3">
      <c r="B93" s="10"/>
      <c r="C93" s="3" t="s">
        <v>422</v>
      </c>
      <c r="D93" s="18">
        <v>7495667</v>
      </c>
      <c r="E93" s="18">
        <v>7491609</v>
      </c>
      <c r="F93" s="46">
        <f t="shared" si="4"/>
        <v>749.56669999999997</v>
      </c>
      <c r="G93" s="46"/>
      <c r="H93" s="46">
        <f t="shared" si="5"/>
        <v>749.56669999999997</v>
      </c>
      <c r="I93" s="2"/>
      <c r="J93" s="18">
        <f t="shared" si="6"/>
        <v>104939.33799999999</v>
      </c>
      <c r="K93" s="18">
        <f t="shared" si="7"/>
        <v>104939.33799999999</v>
      </c>
      <c r="L93" s="2"/>
      <c r="M93" s="2" t="s">
        <v>423</v>
      </c>
      <c r="N93" s="2" t="s">
        <v>423</v>
      </c>
      <c r="O93" s="2">
        <v>7.14</v>
      </c>
      <c r="P93" s="4" t="s">
        <v>424</v>
      </c>
      <c r="Q93" s="4" t="s">
        <v>425</v>
      </c>
      <c r="R93" s="2">
        <v>104</v>
      </c>
      <c r="S93" s="11"/>
    </row>
    <row r="94" spans="2:19" ht="15.75" thickBot="1" x14ac:dyDescent="0.3">
      <c r="B94" s="10"/>
      <c r="C94" s="3" t="s">
        <v>388</v>
      </c>
      <c r="D94" s="18">
        <v>10040606</v>
      </c>
      <c r="E94" s="18">
        <v>10156239</v>
      </c>
      <c r="F94" s="46">
        <f t="shared" si="4"/>
        <v>1004.0606</v>
      </c>
      <c r="G94" s="46"/>
      <c r="H94" s="46">
        <f t="shared" si="5"/>
        <v>1004.0606</v>
      </c>
      <c r="I94" s="2"/>
      <c r="J94" s="18">
        <f t="shared" si="6"/>
        <v>140568.484</v>
      </c>
      <c r="K94" s="18">
        <f t="shared" si="7"/>
        <v>140568.484</v>
      </c>
      <c r="L94" s="2"/>
      <c r="M94" s="2" t="s">
        <v>389</v>
      </c>
      <c r="N94" s="2" t="s">
        <v>390</v>
      </c>
      <c r="O94" s="2">
        <v>110</v>
      </c>
      <c r="P94" s="5" t="s">
        <v>391</v>
      </c>
      <c r="Q94" s="4" t="s">
        <v>103</v>
      </c>
      <c r="R94" s="2">
        <v>95</v>
      </c>
      <c r="S94" s="11"/>
    </row>
    <row r="95" spans="2:19" ht="15.75" thickBot="1" x14ac:dyDescent="0.3">
      <c r="B95" s="10"/>
      <c r="C95" s="3" t="s">
        <v>663</v>
      </c>
      <c r="D95" s="18">
        <v>376675</v>
      </c>
      <c r="E95" s="18">
        <v>375318</v>
      </c>
      <c r="F95" s="46">
        <f t="shared" si="4"/>
        <v>37.667499999999997</v>
      </c>
      <c r="G95" s="46"/>
      <c r="H95" s="46">
        <f t="shared" si="5"/>
        <v>37.667499999999997</v>
      </c>
      <c r="I95" s="2"/>
      <c r="J95" s="18">
        <f t="shared" si="6"/>
        <v>5273.45</v>
      </c>
      <c r="K95" s="18">
        <f t="shared" si="7"/>
        <v>5273.45</v>
      </c>
      <c r="L95" s="2"/>
      <c r="M95" s="2" t="s">
        <v>664</v>
      </c>
      <c r="N95" s="2" t="s">
        <v>665</v>
      </c>
      <c r="O95" s="2">
        <v>4</v>
      </c>
      <c r="P95" s="4" t="s">
        <v>461</v>
      </c>
      <c r="Q95" s="5"/>
      <c r="R95" s="2">
        <v>179</v>
      </c>
      <c r="S95" s="11"/>
    </row>
    <row r="96" spans="2:19" ht="15.75" thickBot="1" x14ac:dyDescent="0.3">
      <c r="B96" s="10"/>
      <c r="C96" s="3" t="s">
        <v>14</v>
      </c>
      <c r="D96" s="18">
        <v>1437549807</v>
      </c>
      <c r="E96" s="18">
        <v>1428627663</v>
      </c>
      <c r="F96" s="46">
        <f t="shared" si="4"/>
        <v>143754.98069999999</v>
      </c>
      <c r="G96" s="46"/>
      <c r="H96" s="46">
        <f t="shared" si="5"/>
        <v>143754.98069999999</v>
      </c>
      <c r="I96" s="2"/>
      <c r="J96" s="18">
        <f t="shared" si="6"/>
        <v>20125697.297999997</v>
      </c>
      <c r="K96" s="18">
        <f t="shared" si="7"/>
        <v>20125697.297999997</v>
      </c>
      <c r="L96" s="2"/>
      <c r="M96" s="2" t="s">
        <v>15</v>
      </c>
      <c r="N96" s="2" t="s">
        <v>16</v>
      </c>
      <c r="O96" s="2">
        <v>485</v>
      </c>
      <c r="P96" s="4" t="s">
        <v>17</v>
      </c>
      <c r="Q96" s="4" t="s">
        <v>18</v>
      </c>
      <c r="R96" s="2">
        <v>1</v>
      </c>
      <c r="S96" s="11"/>
    </row>
    <row r="97" spans="2:19" ht="30.75" thickBot="1" x14ac:dyDescent="0.3">
      <c r="B97" s="10"/>
      <c r="C97" s="3" t="s">
        <v>28</v>
      </c>
      <c r="D97" s="18">
        <v>279081418</v>
      </c>
      <c r="E97" s="18">
        <v>277534122</v>
      </c>
      <c r="F97" s="46">
        <f t="shared" si="4"/>
        <v>27908.141800000001</v>
      </c>
      <c r="G97" s="46"/>
      <c r="H97" s="46">
        <f t="shared" si="5"/>
        <v>27908.141800000001</v>
      </c>
      <c r="I97" s="2"/>
      <c r="J97" s="18">
        <f t="shared" si="6"/>
        <v>3907139.852</v>
      </c>
      <c r="K97" s="18">
        <f t="shared" si="7"/>
        <v>3907139.852</v>
      </c>
      <c r="L97" s="2"/>
      <c r="M97" s="2" t="s">
        <v>29</v>
      </c>
      <c r="N97" s="2" t="s">
        <v>29</v>
      </c>
      <c r="O97" s="2">
        <v>149</v>
      </c>
      <c r="P97" s="4" t="s">
        <v>30</v>
      </c>
      <c r="Q97" s="4" t="s">
        <v>31</v>
      </c>
      <c r="R97" s="2">
        <v>4</v>
      </c>
      <c r="S97" s="11"/>
    </row>
    <row r="98" spans="2:19" ht="15.75" thickBot="1" x14ac:dyDescent="0.3">
      <c r="B98" s="10"/>
      <c r="C98" s="3" t="s">
        <v>87</v>
      </c>
      <c r="D98" s="18">
        <v>89611111</v>
      </c>
      <c r="E98" s="18">
        <v>89172767</v>
      </c>
      <c r="F98" s="46">
        <f t="shared" si="4"/>
        <v>8961.1111000000001</v>
      </c>
      <c r="G98" s="46"/>
      <c r="H98" s="46">
        <f t="shared" si="5"/>
        <v>8961.1111000000001</v>
      </c>
      <c r="I98" s="2"/>
      <c r="J98" s="18">
        <f t="shared" si="6"/>
        <v>1254555.554</v>
      </c>
      <c r="K98" s="18">
        <f t="shared" si="7"/>
        <v>1254555.554</v>
      </c>
      <c r="L98" s="2"/>
      <c r="M98" s="2" t="s">
        <v>88</v>
      </c>
      <c r="N98" s="2" t="s">
        <v>88</v>
      </c>
      <c r="O98" s="2">
        <v>55</v>
      </c>
      <c r="P98" s="4" t="s">
        <v>89</v>
      </c>
      <c r="Q98" s="4" t="s">
        <v>90</v>
      </c>
      <c r="R98" s="2">
        <v>17</v>
      </c>
      <c r="S98" s="11"/>
    </row>
    <row r="99" spans="2:19" ht="15.75" thickBot="1" x14ac:dyDescent="0.3">
      <c r="B99" s="10"/>
      <c r="C99" s="3" t="s">
        <v>153</v>
      </c>
      <c r="D99" s="18">
        <v>46195243</v>
      </c>
      <c r="E99" s="18">
        <v>45504560</v>
      </c>
      <c r="F99" s="46">
        <f t="shared" si="4"/>
        <v>4619.5243</v>
      </c>
      <c r="G99" s="46"/>
      <c r="H99" s="46">
        <f t="shared" si="5"/>
        <v>4619.5243</v>
      </c>
      <c r="I99" s="2"/>
      <c r="J99" s="18">
        <f t="shared" si="6"/>
        <v>646733.402</v>
      </c>
      <c r="K99" s="18">
        <f t="shared" si="7"/>
        <v>646733.402</v>
      </c>
      <c r="L99" s="2"/>
      <c r="M99" s="2" t="s">
        <v>154</v>
      </c>
      <c r="N99" s="2" t="s">
        <v>155</v>
      </c>
      <c r="O99" s="2">
        <v>107</v>
      </c>
      <c r="P99" s="4" t="s">
        <v>156</v>
      </c>
      <c r="Q99" s="4" t="s">
        <v>157</v>
      </c>
      <c r="R99" s="2">
        <v>33</v>
      </c>
      <c r="S99" s="11"/>
    </row>
    <row r="100" spans="2:19" ht="15.75" thickBot="1" x14ac:dyDescent="0.3">
      <c r="B100" s="10"/>
      <c r="C100" s="3" t="s">
        <v>495</v>
      </c>
      <c r="D100" s="18">
        <v>5079342</v>
      </c>
      <c r="E100" s="18">
        <v>5056935</v>
      </c>
      <c r="F100" s="46">
        <f t="shared" si="4"/>
        <v>507.93419999999998</v>
      </c>
      <c r="G100" s="46"/>
      <c r="H100" s="46">
        <f t="shared" si="5"/>
        <v>507.93419999999998</v>
      </c>
      <c r="I100" s="2"/>
      <c r="J100" s="18">
        <f t="shared" si="6"/>
        <v>71110.788</v>
      </c>
      <c r="K100" s="18">
        <f t="shared" si="7"/>
        <v>71110.788</v>
      </c>
      <c r="L100" s="2"/>
      <c r="M100" s="2" t="s">
        <v>496</v>
      </c>
      <c r="N100" s="2" t="s">
        <v>497</v>
      </c>
      <c r="O100" s="2">
        <v>74</v>
      </c>
      <c r="P100" s="4" t="s">
        <v>498</v>
      </c>
      <c r="Q100" s="4" t="s">
        <v>499</v>
      </c>
      <c r="R100" s="2">
        <v>125</v>
      </c>
      <c r="S100" s="11"/>
    </row>
    <row r="101" spans="2:19" ht="30.75" thickBot="1" x14ac:dyDescent="0.3">
      <c r="B101" s="10"/>
      <c r="C101" s="3" t="s">
        <v>708</v>
      </c>
      <c r="D101" s="18">
        <v>84904</v>
      </c>
      <c r="E101" s="18">
        <v>8471</v>
      </c>
      <c r="F101" s="46">
        <f t="shared" si="4"/>
        <v>8.4903999999999993</v>
      </c>
      <c r="G101" s="46"/>
      <c r="H101" s="46">
        <f t="shared" si="5"/>
        <v>8.4903999999999993</v>
      </c>
      <c r="I101" s="2"/>
      <c r="J101" s="18">
        <f t="shared" si="6"/>
        <v>1188.6559999999999</v>
      </c>
      <c r="K101" s="18">
        <f t="shared" si="7"/>
        <v>1188.6559999999999</v>
      </c>
      <c r="L101" s="2"/>
      <c r="M101" s="2">
        <v>572</v>
      </c>
      <c r="N101" s="2">
        <v>570</v>
      </c>
      <c r="O101" s="2">
        <v>149</v>
      </c>
      <c r="P101" s="4" t="s">
        <v>288</v>
      </c>
      <c r="Q101" s="5"/>
      <c r="R101" s="2">
        <v>202</v>
      </c>
      <c r="S101" s="11"/>
    </row>
    <row r="102" spans="2:19" ht="15.75" thickBot="1" x14ac:dyDescent="0.3">
      <c r="B102" s="10"/>
      <c r="C102" s="3" t="s">
        <v>400</v>
      </c>
      <c r="D102" s="18">
        <v>9268066</v>
      </c>
      <c r="E102" s="18">
        <v>9174520</v>
      </c>
      <c r="F102" s="46">
        <f t="shared" si="4"/>
        <v>926.8066</v>
      </c>
      <c r="G102" s="46"/>
      <c r="H102" s="46">
        <f t="shared" si="5"/>
        <v>926.8066</v>
      </c>
      <c r="I102" s="2"/>
      <c r="J102" s="18">
        <f t="shared" si="6"/>
        <v>129752.924</v>
      </c>
      <c r="K102" s="18">
        <f t="shared" si="7"/>
        <v>129752.924</v>
      </c>
      <c r="L102" s="2"/>
      <c r="M102" s="2" t="s">
        <v>401</v>
      </c>
      <c r="N102" s="2" t="s">
        <v>402</v>
      </c>
      <c r="O102" s="2">
        <v>430</v>
      </c>
      <c r="P102" s="4" t="s">
        <v>73</v>
      </c>
      <c r="Q102" s="4" t="s">
        <v>103</v>
      </c>
      <c r="R102" s="2">
        <v>98</v>
      </c>
      <c r="S102" s="11"/>
    </row>
    <row r="103" spans="2:19" ht="15.75" thickBot="1" x14ac:dyDescent="0.3">
      <c r="B103" s="10"/>
      <c r="C103" s="3" t="s">
        <v>123</v>
      </c>
      <c r="D103" s="18">
        <v>58754507</v>
      </c>
      <c r="E103" s="18">
        <v>58870762</v>
      </c>
      <c r="F103" s="46">
        <f t="shared" si="4"/>
        <v>5875.4507000000003</v>
      </c>
      <c r="G103" s="46"/>
      <c r="H103" s="46">
        <f t="shared" si="5"/>
        <v>5875.4507000000003</v>
      </c>
      <c r="I103" s="2"/>
      <c r="J103" s="18">
        <f t="shared" si="6"/>
        <v>822563.098</v>
      </c>
      <c r="K103" s="18">
        <f t="shared" si="7"/>
        <v>822563.098</v>
      </c>
      <c r="L103" s="2"/>
      <c r="M103" s="2" t="s">
        <v>124</v>
      </c>
      <c r="N103" s="2" t="s">
        <v>125</v>
      </c>
      <c r="O103" s="2">
        <v>198</v>
      </c>
      <c r="P103" s="5" t="s">
        <v>126</v>
      </c>
      <c r="Q103" s="4" t="s">
        <v>63</v>
      </c>
      <c r="R103" s="2">
        <v>25</v>
      </c>
      <c r="S103" s="11"/>
    </row>
    <row r="104" spans="2:19" ht="30.75" thickBot="1" x14ac:dyDescent="0.3">
      <c r="B104" s="10"/>
      <c r="C104" s="3" t="s">
        <v>224</v>
      </c>
      <c r="D104" s="18">
        <v>29367128</v>
      </c>
      <c r="E104" s="18">
        <v>28873034</v>
      </c>
      <c r="F104" s="46">
        <f t="shared" si="4"/>
        <v>2936.7127999999998</v>
      </c>
      <c r="G104" s="46"/>
      <c r="H104" s="46">
        <f t="shared" si="5"/>
        <v>2936.7127999999998</v>
      </c>
      <c r="I104" s="2"/>
      <c r="J104" s="18">
        <f t="shared" si="6"/>
        <v>411139.79199999996</v>
      </c>
      <c r="K104" s="18">
        <f t="shared" si="7"/>
        <v>411139.79199999996</v>
      </c>
      <c r="L104" s="2"/>
      <c r="M104" s="2" t="s">
        <v>225</v>
      </c>
      <c r="N104" s="2" t="s">
        <v>226</v>
      </c>
      <c r="O104" s="2">
        <v>93</v>
      </c>
      <c r="P104" s="4" t="s">
        <v>227</v>
      </c>
      <c r="Q104" s="4" t="s">
        <v>228</v>
      </c>
      <c r="R104" s="2">
        <v>51</v>
      </c>
      <c r="S104" s="11"/>
    </row>
    <row r="105" spans="2:19" ht="15.75" thickBot="1" x14ac:dyDescent="0.3">
      <c r="B105" s="10"/>
      <c r="C105" s="3" t="s">
        <v>545</v>
      </c>
      <c r="D105" s="18">
        <v>2824738</v>
      </c>
      <c r="E105" s="18">
        <v>2825544</v>
      </c>
      <c r="F105" s="46">
        <f t="shared" si="4"/>
        <v>282.47379999999998</v>
      </c>
      <c r="G105" s="46"/>
      <c r="H105" s="46">
        <f t="shared" si="5"/>
        <v>282.47379999999998</v>
      </c>
      <c r="I105" s="2"/>
      <c r="J105" s="18">
        <f t="shared" si="6"/>
        <v>39546.331999999995</v>
      </c>
      <c r="K105" s="18">
        <f t="shared" si="7"/>
        <v>39546.331999999995</v>
      </c>
      <c r="L105" s="2"/>
      <c r="M105" s="2" t="s">
        <v>546</v>
      </c>
      <c r="N105" s="2" t="s">
        <v>547</v>
      </c>
      <c r="O105" s="2">
        <v>261</v>
      </c>
      <c r="P105" s="5" t="s">
        <v>22</v>
      </c>
      <c r="Q105" s="4" t="s">
        <v>524</v>
      </c>
      <c r="R105" s="2">
        <v>140</v>
      </c>
      <c r="S105" s="11"/>
    </row>
    <row r="106" spans="2:19" ht="15.75" thickBot="1" x14ac:dyDescent="0.3">
      <c r="B106" s="10"/>
      <c r="C106" s="3" t="s">
        <v>64</v>
      </c>
      <c r="D106" s="18">
        <v>122845306</v>
      </c>
      <c r="E106" s="18">
        <v>123294513</v>
      </c>
      <c r="F106" s="46">
        <f t="shared" si="4"/>
        <v>12284.5306</v>
      </c>
      <c r="G106" s="46"/>
      <c r="H106" s="46">
        <f t="shared" si="5"/>
        <v>12284.5306</v>
      </c>
      <c r="I106" s="2"/>
      <c r="J106" s="18">
        <f t="shared" si="6"/>
        <v>1719834.284</v>
      </c>
      <c r="K106" s="18">
        <f t="shared" si="7"/>
        <v>1719834.284</v>
      </c>
      <c r="L106" s="2"/>
      <c r="M106" s="2" t="s">
        <v>65</v>
      </c>
      <c r="N106" s="2" t="s">
        <v>66</v>
      </c>
      <c r="O106" s="2">
        <v>336</v>
      </c>
      <c r="P106" s="5" t="s">
        <v>67</v>
      </c>
      <c r="Q106" s="4" t="s">
        <v>68</v>
      </c>
      <c r="R106" s="2">
        <v>12</v>
      </c>
      <c r="S106" s="11"/>
    </row>
    <row r="107" spans="2:19" ht="15.75" thickBot="1" x14ac:dyDescent="0.3">
      <c r="B107" s="10"/>
      <c r="C107" s="3" t="s">
        <v>697</v>
      </c>
      <c r="D107" s="18">
        <v>112843</v>
      </c>
      <c r="E107" s="18">
        <v>111802</v>
      </c>
      <c r="F107" s="46">
        <f t="shared" si="4"/>
        <v>11.2843</v>
      </c>
      <c r="G107" s="46"/>
      <c r="H107" s="46">
        <f t="shared" si="5"/>
        <v>11.2843</v>
      </c>
      <c r="I107" s="2"/>
      <c r="J107" s="18">
        <f t="shared" si="6"/>
        <v>1579.8019999999999</v>
      </c>
      <c r="K107" s="18">
        <f t="shared" si="7"/>
        <v>1579.8019999999999</v>
      </c>
      <c r="L107" s="2"/>
      <c r="M107" s="2">
        <v>116</v>
      </c>
      <c r="N107" s="2">
        <v>120</v>
      </c>
      <c r="O107" s="2">
        <v>940</v>
      </c>
      <c r="P107" s="4" t="s">
        <v>608</v>
      </c>
      <c r="Q107" s="5"/>
      <c r="R107" s="2">
        <v>195</v>
      </c>
      <c r="S107" s="11"/>
    </row>
    <row r="108" spans="2:19" ht="15.75" thickBot="1" x14ac:dyDescent="0.3">
      <c r="B108" s="10"/>
      <c r="C108" s="3" t="s">
        <v>346</v>
      </c>
      <c r="D108" s="18">
        <v>11367690</v>
      </c>
      <c r="E108" s="18">
        <v>11337052</v>
      </c>
      <c r="F108" s="46">
        <f t="shared" si="4"/>
        <v>1136.769</v>
      </c>
      <c r="G108" s="46"/>
      <c r="H108" s="46">
        <f t="shared" si="5"/>
        <v>1136.769</v>
      </c>
      <c r="I108" s="2"/>
      <c r="J108" s="18">
        <f t="shared" si="6"/>
        <v>159147.66</v>
      </c>
      <c r="K108" s="18">
        <f t="shared" si="7"/>
        <v>159147.66</v>
      </c>
      <c r="L108" s="2"/>
      <c r="M108" s="2" t="s">
        <v>347</v>
      </c>
      <c r="N108" s="2" t="s">
        <v>348</v>
      </c>
      <c r="O108" s="2">
        <v>128</v>
      </c>
      <c r="P108" s="4" t="s">
        <v>349</v>
      </c>
      <c r="Q108" s="4" t="s">
        <v>345</v>
      </c>
      <c r="R108" s="2">
        <v>84</v>
      </c>
      <c r="S108" s="11"/>
    </row>
    <row r="109" spans="2:19" ht="30.75" thickBot="1" x14ac:dyDescent="0.3">
      <c r="B109" s="10"/>
      <c r="C109" s="3" t="s">
        <v>272</v>
      </c>
      <c r="D109" s="18">
        <v>19754171</v>
      </c>
      <c r="E109" s="18">
        <v>19606633</v>
      </c>
      <c r="F109" s="46">
        <f t="shared" si="4"/>
        <v>1975.4170999999999</v>
      </c>
      <c r="G109" s="46"/>
      <c r="H109" s="46">
        <f t="shared" si="5"/>
        <v>1975.4170999999999</v>
      </c>
      <c r="I109" s="2"/>
      <c r="J109" s="18">
        <f t="shared" si="6"/>
        <v>276558.39399999997</v>
      </c>
      <c r="K109" s="18">
        <f t="shared" si="7"/>
        <v>276558.39399999997</v>
      </c>
      <c r="L109" s="2"/>
      <c r="M109" s="2" t="s">
        <v>163</v>
      </c>
      <c r="N109" s="2" t="s">
        <v>163</v>
      </c>
      <c r="O109" s="2">
        <v>7</v>
      </c>
      <c r="P109" s="4" t="s">
        <v>273</v>
      </c>
      <c r="Q109" s="4" t="s">
        <v>262</v>
      </c>
      <c r="R109" s="2">
        <v>64</v>
      </c>
      <c r="S109" s="11"/>
    </row>
    <row r="110" spans="2:19" ht="15.75" thickBot="1" x14ac:dyDescent="0.3">
      <c r="B110" s="10"/>
      <c r="C110" s="3" t="s">
        <v>127</v>
      </c>
      <c r="D110" s="18">
        <v>55845221</v>
      </c>
      <c r="E110" s="18">
        <v>55100586</v>
      </c>
      <c r="F110" s="46">
        <f t="shared" si="4"/>
        <v>5584.5221000000001</v>
      </c>
      <c r="G110" s="46"/>
      <c r="H110" s="46">
        <f t="shared" si="5"/>
        <v>5584.5221000000001</v>
      </c>
      <c r="I110" s="2"/>
      <c r="J110" s="18">
        <f t="shared" si="6"/>
        <v>781833.09400000004</v>
      </c>
      <c r="K110" s="18">
        <f t="shared" si="7"/>
        <v>781833.09400000004</v>
      </c>
      <c r="L110" s="2"/>
      <c r="M110" s="2" t="s">
        <v>128</v>
      </c>
      <c r="N110" s="2" t="s">
        <v>129</v>
      </c>
      <c r="O110" s="2">
        <v>99</v>
      </c>
      <c r="P110" s="6">
        <v>0.02</v>
      </c>
      <c r="Q110" s="4" t="s">
        <v>130</v>
      </c>
      <c r="R110" s="2">
        <v>26</v>
      </c>
      <c r="S110" s="11"/>
    </row>
    <row r="111" spans="2:19" ht="15.75" thickBot="1" x14ac:dyDescent="0.3">
      <c r="B111" s="10"/>
      <c r="C111" s="3" t="s">
        <v>693</v>
      </c>
      <c r="D111" s="18">
        <v>134749</v>
      </c>
      <c r="E111" s="18">
        <v>133515</v>
      </c>
      <c r="F111" s="46">
        <f t="shared" si="4"/>
        <v>13.4749</v>
      </c>
      <c r="G111" s="46"/>
      <c r="H111" s="46">
        <f t="shared" si="5"/>
        <v>13.4749</v>
      </c>
      <c r="I111" s="2"/>
      <c r="J111" s="18">
        <f t="shared" si="6"/>
        <v>1886.4859999999999</v>
      </c>
      <c r="K111" s="18">
        <f t="shared" si="7"/>
        <v>1886.4859999999999</v>
      </c>
      <c r="L111" s="2"/>
      <c r="M111" s="2">
        <v>811</v>
      </c>
      <c r="N111" s="2">
        <v>810</v>
      </c>
      <c r="O111" s="2">
        <v>168</v>
      </c>
      <c r="P111" s="4" t="s">
        <v>694</v>
      </c>
      <c r="Q111" s="5"/>
      <c r="R111" s="2">
        <v>192</v>
      </c>
      <c r="S111" s="11"/>
    </row>
    <row r="112" spans="2:19" ht="15.75" thickBot="1" x14ac:dyDescent="0.3">
      <c r="B112" s="10"/>
      <c r="C112" s="3" t="s">
        <v>508</v>
      </c>
      <c r="D112" s="18">
        <v>4337217</v>
      </c>
      <c r="E112" s="18">
        <v>4310108</v>
      </c>
      <c r="F112" s="46">
        <f t="shared" si="4"/>
        <v>433.7217</v>
      </c>
      <c r="G112" s="46"/>
      <c r="H112" s="46">
        <f t="shared" si="5"/>
        <v>433.7217</v>
      </c>
      <c r="I112" s="2"/>
      <c r="J112" s="18">
        <f t="shared" si="6"/>
        <v>60721.038</v>
      </c>
      <c r="K112" s="18">
        <f t="shared" si="7"/>
        <v>60721.038</v>
      </c>
      <c r="L112" s="2"/>
      <c r="M112" s="2" t="s">
        <v>509</v>
      </c>
      <c r="N112" s="2" t="s">
        <v>509</v>
      </c>
      <c r="O112" s="2">
        <v>244</v>
      </c>
      <c r="P112" s="4" t="s">
        <v>510</v>
      </c>
      <c r="Q112" s="4" t="s">
        <v>511</v>
      </c>
      <c r="R112" s="2">
        <v>129</v>
      </c>
      <c r="S112" s="11"/>
    </row>
    <row r="113" spans="2:19" ht="30.75" thickBot="1" x14ac:dyDescent="0.3">
      <c r="B113" s="10"/>
      <c r="C113" s="3" t="s">
        <v>441</v>
      </c>
      <c r="D113" s="18">
        <v>6806156</v>
      </c>
      <c r="E113" s="18">
        <v>6735347</v>
      </c>
      <c r="F113" s="46">
        <f t="shared" si="4"/>
        <v>680.61559999999997</v>
      </c>
      <c r="G113" s="46"/>
      <c r="H113" s="46">
        <f t="shared" si="5"/>
        <v>680.61559999999997</v>
      </c>
      <c r="I113" s="2"/>
      <c r="J113" s="18">
        <f t="shared" si="6"/>
        <v>95286.183999999994</v>
      </c>
      <c r="K113" s="18">
        <f t="shared" si="7"/>
        <v>95286.183999999994</v>
      </c>
      <c r="L113" s="2"/>
      <c r="M113" s="2" t="s">
        <v>442</v>
      </c>
      <c r="N113" s="2" t="s">
        <v>443</v>
      </c>
      <c r="O113" s="2">
        <v>36</v>
      </c>
      <c r="P113" s="4" t="s">
        <v>444</v>
      </c>
      <c r="Q113" s="4" t="s">
        <v>425</v>
      </c>
      <c r="R113" s="2">
        <v>109</v>
      </c>
      <c r="S113" s="11"/>
    </row>
    <row r="114" spans="2:19" ht="15.75" thickBot="1" x14ac:dyDescent="0.3">
      <c r="B114" s="10"/>
      <c r="C114" s="3" t="s">
        <v>417</v>
      </c>
      <c r="D114" s="18">
        <v>7704245</v>
      </c>
      <c r="E114" s="18">
        <v>7633779</v>
      </c>
      <c r="F114" s="46">
        <f t="shared" si="4"/>
        <v>770.42449999999997</v>
      </c>
      <c r="G114" s="46"/>
      <c r="H114" s="46">
        <f t="shared" si="5"/>
        <v>770.42449999999997</v>
      </c>
      <c r="I114" s="2"/>
      <c r="J114" s="18">
        <f t="shared" si="6"/>
        <v>107859.43</v>
      </c>
      <c r="K114" s="18">
        <f t="shared" si="7"/>
        <v>107859.43</v>
      </c>
      <c r="L114" s="2"/>
      <c r="M114" s="2" t="s">
        <v>418</v>
      </c>
      <c r="N114" s="2" t="s">
        <v>419</v>
      </c>
      <c r="O114" s="2">
        <v>34</v>
      </c>
      <c r="P114" s="4" t="s">
        <v>420</v>
      </c>
      <c r="Q114" s="4" t="s">
        <v>421</v>
      </c>
      <c r="R114" s="2">
        <v>103</v>
      </c>
      <c r="S114" s="11"/>
    </row>
    <row r="115" spans="2:19" ht="15.75" thickBot="1" x14ac:dyDescent="0.3">
      <c r="B115" s="10"/>
      <c r="C115" s="3" t="s">
        <v>583</v>
      </c>
      <c r="D115" s="18">
        <v>1816322</v>
      </c>
      <c r="E115" s="18">
        <v>1830211</v>
      </c>
      <c r="F115" s="46">
        <f t="shared" si="4"/>
        <v>181.63220000000001</v>
      </c>
      <c r="G115" s="46"/>
      <c r="H115" s="46">
        <f t="shared" si="5"/>
        <v>181.63220000000001</v>
      </c>
      <c r="I115" s="2"/>
      <c r="J115" s="18">
        <f t="shared" si="6"/>
        <v>25428.508000000002</v>
      </c>
      <c r="K115" s="18">
        <f t="shared" si="7"/>
        <v>25428.508000000002</v>
      </c>
      <c r="L115" s="2"/>
      <c r="M115" s="2" t="s">
        <v>584</v>
      </c>
      <c r="N115" s="2" t="s">
        <v>585</v>
      </c>
      <c r="O115" s="2">
        <v>29</v>
      </c>
      <c r="P115" s="5" t="s">
        <v>586</v>
      </c>
      <c r="Q115" s="4" t="s">
        <v>587</v>
      </c>
      <c r="R115" s="2">
        <v>151</v>
      </c>
      <c r="S115" s="11"/>
    </row>
    <row r="116" spans="2:19" ht="15.75" thickBot="1" x14ac:dyDescent="0.3">
      <c r="B116" s="10"/>
      <c r="C116" s="3" t="s">
        <v>491</v>
      </c>
      <c r="D116" s="18">
        <v>5259589</v>
      </c>
      <c r="E116" s="18">
        <v>5353930</v>
      </c>
      <c r="F116" s="46">
        <f t="shared" si="4"/>
        <v>525.95889999999997</v>
      </c>
      <c r="G116" s="46"/>
      <c r="H116" s="46">
        <f t="shared" si="5"/>
        <v>525.95889999999997</v>
      </c>
      <c r="I116" s="2"/>
      <c r="J116" s="18">
        <f t="shared" si="6"/>
        <v>73634.245999999999</v>
      </c>
      <c r="K116" s="18">
        <f t="shared" si="7"/>
        <v>73634.245999999999</v>
      </c>
      <c r="L116" s="2"/>
      <c r="M116" s="2" t="s">
        <v>492</v>
      </c>
      <c r="N116" s="2" t="s">
        <v>493</v>
      </c>
      <c r="O116" s="2">
        <v>510</v>
      </c>
      <c r="P116" s="5" t="s">
        <v>494</v>
      </c>
      <c r="Q116" s="4" t="s">
        <v>424</v>
      </c>
      <c r="R116" s="2">
        <v>124</v>
      </c>
      <c r="S116" s="11"/>
    </row>
    <row r="117" spans="2:19" ht="15.75" thickBot="1" x14ac:dyDescent="0.3">
      <c r="B117" s="10"/>
      <c r="C117" s="3" t="s">
        <v>571</v>
      </c>
      <c r="D117" s="18">
        <v>2347974</v>
      </c>
      <c r="E117" s="18">
        <v>2330318</v>
      </c>
      <c r="F117" s="46">
        <f t="shared" si="4"/>
        <v>234.79740000000001</v>
      </c>
      <c r="G117" s="46"/>
      <c r="H117" s="46">
        <f t="shared" si="5"/>
        <v>234.79740000000001</v>
      </c>
      <c r="I117" s="2"/>
      <c r="J117" s="18">
        <f t="shared" si="6"/>
        <v>32871.635999999999</v>
      </c>
      <c r="K117" s="18">
        <f t="shared" si="7"/>
        <v>32871.635999999999</v>
      </c>
      <c r="L117" s="2"/>
      <c r="M117" s="2" t="s">
        <v>572</v>
      </c>
      <c r="N117" s="2" t="s">
        <v>572</v>
      </c>
      <c r="O117" s="2">
        <v>78</v>
      </c>
      <c r="P117" s="4" t="s">
        <v>218</v>
      </c>
      <c r="Q117" s="4" t="s">
        <v>551</v>
      </c>
      <c r="R117" s="2">
        <v>147</v>
      </c>
      <c r="S117" s="11"/>
    </row>
    <row r="118" spans="2:19" ht="15.75" thickBot="1" x14ac:dyDescent="0.3">
      <c r="B118" s="10"/>
      <c r="C118" s="3" t="s">
        <v>473</v>
      </c>
      <c r="D118" s="18">
        <v>5498431</v>
      </c>
      <c r="E118" s="18">
        <v>5418377</v>
      </c>
      <c r="F118" s="46">
        <f t="shared" si="4"/>
        <v>549.84310000000005</v>
      </c>
      <c r="G118" s="46"/>
      <c r="H118" s="46">
        <f t="shared" si="5"/>
        <v>549.84310000000005</v>
      </c>
      <c r="I118" s="2"/>
      <c r="J118" s="18">
        <f t="shared" si="6"/>
        <v>76978.034000000014</v>
      </c>
      <c r="K118" s="18">
        <f t="shared" si="7"/>
        <v>76978.034000000014</v>
      </c>
      <c r="L118" s="2"/>
      <c r="M118" s="2" t="s">
        <v>474</v>
      </c>
      <c r="N118" s="2" t="s">
        <v>475</v>
      </c>
      <c r="O118" s="2">
        <v>57</v>
      </c>
      <c r="P118" s="4" t="s">
        <v>476</v>
      </c>
      <c r="Q118" s="4" t="s">
        <v>424</v>
      </c>
      <c r="R118" s="2">
        <v>119</v>
      </c>
      <c r="S118" s="11"/>
    </row>
    <row r="119" spans="2:19" ht="15.75" thickBot="1" x14ac:dyDescent="0.3">
      <c r="B119" s="10"/>
      <c r="C119" s="3" t="s">
        <v>434</v>
      </c>
      <c r="D119" s="18">
        <v>6939870</v>
      </c>
      <c r="E119" s="18">
        <v>6888388</v>
      </c>
      <c r="F119" s="46">
        <f t="shared" si="4"/>
        <v>693.98699999999997</v>
      </c>
      <c r="G119" s="46"/>
      <c r="H119" s="46">
        <f t="shared" si="5"/>
        <v>693.98699999999997</v>
      </c>
      <c r="I119" s="2"/>
      <c r="J119" s="18">
        <f t="shared" si="6"/>
        <v>97158.18</v>
      </c>
      <c r="K119" s="18">
        <f t="shared" si="7"/>
        <v>97158.18</v>
      </c>
      <c r="L119" s="2"/>
      <c r="M119" s="2" t="s">
        <v>435</v>
      </c>
      <c r="N119" s="2" t="s">
        <v>435</v>
      </c>
      <c r="O119" s="2">
        <v>4</v>
      </c>
      <c r="P119" s="4" t="s">
        <v>436</v>
      </c>
      <c r="Q119" s="4" t="s">
        <v>425</v>
      </c>
      <c r="R119" s="2">
        <v>107</v>
      </c>
      <c r="S119" s="11"/>
    </row>
    <row r="120" spans="2:19" ht="30.75" thickBot="1" x14ac:dyDescent="0.3">
      <c r="B120" s="10"/>
      <c r="C120" s="3" t="s">
        <v>730</v>
      </c>
      <c r="D120" s="18">
        <v>39822</v>
      </c>
      <c r="E120" s="18">
        <v>39584</v>
      </c>
      <c r="F120" s="46">
        <f t="shared" si="4"/>
        <v>3.9822000000000002</v>
      </c>
      <c r="G120" s="46"/>
      <c r="H120" s="46">
        <f t="shared" si="5"/>
        <v>3.9822000000000002</v>
      </c>
      <c r="I120" s="2"/>
      <c r="J120" s="18">
        <f t="shared" si="6"/>
        <v>557.50800000000004</v>
      </c>
      <c r="K120" s="18">
        <f t="shared" si="7"/>
        <v>557.50800000000004</v>
      </c>
      <c r="L120" s="2"/>
      <c r="M120" s="2">
        <v>160</v>
      </c>
      <c r="N120" s="2">
        <v>160</v>
      </c>
      <c r="O120" s="2">
        <v>249</v>
      </c>
      <c r="P120" s="4" t="s">
        <v>731</v>
      </c>
      <c r="Q120" s="5"/>
      <c r="R120" s="2">
        <v>216</v>
      </c>
      <c r="S120" s="11"/>
    </row>
    <row r="121" spans="2:19" ht="15.75" thickBot="1" x14ac:dyDescent="0.3">
      <c r="B121" s="10"/>
      <c r="C121" s="3" t="s">
        <v>559</v>
      </c>
      <c r="D121" s="18">
        <v>2700907</v>
      </c>
      <c r="E121" s="18">
        <v>2718352</v>
      </c>
      <c r="F121" s="46">
        <f t="shared" si="4"/>
        <v>270.09070000000003</v>
      </c>
      <c r="G121" s="46"/>
      <c r="H121" s="46">
        <f t="shared" si="5"/>
        <v>270.09070000000003</v>
      </c>
      <c r="I121" s="2"/>
      <c r="J121" s="18">
        <f t="shared" si="6"/>
        <v>37812.698000000004</v>
      </c>
      <c r="K121" s="18">
        <f t="shared" si="7"/>
        <v>37812.698000000004</v>
      </c>
      <c r="L121" s="2"/>
      <c r="M121" s="2" t="s">
        <v>560</v>
      </c>
      <c r="N121" s="2" t="s">
        <v>561</v>
      </c>
      <c r="O121" s="2">
        <v>43</v>
      </c>
      <c r="P121" s="5" t="s">
        <v>562</v>
      </c>
      <c r="Q121" s="4" t="s">
        <v>551</v>
      </c>
      <c r="R121" s="2">
        <v>144</v>
      </c>
      <c r="S121" s="11"/>
    </row>
    <row r="122" spans="2:19" ht="30.75" thickBot="1" x14ac:dyDescent="0.3">
      <c r="B122" s="10"/>
      <c r="C122" s="3" t="s">
        <v>632</v>
      </c>
      <c r="D122" s="18">
        <v>659567</v>
      </c>
      <c r="E122" s="18">
        <v>654768</v>
      </c>
      <c r="F122" s="46">
        <f t="shared" si="4"/>
        <v>65.956699999999998</v>
      </c>
      <c r="G122" s="46"/>
      <c r="H122" s="46">
        <f t="shared" si="5"/>
        <v>65.956699999999998</v>
      </c>
      <c r="I122" s="2"/>
      <c r="J122" s="18">
        <f t="shared" si="6"/>
        <v>9233.9380000000001</v>
      </c>
      <c r="K122" s="18">
        <f t="shared" si="7"/>
        <v>9233.9380000000001</v>
      </c>
      <c r="L122" s="2"/>
      <c r="M122" s="2" t="s">
        <v>633</v>
      </c>
      <c r="N122" s="2" t="s">
        <v>633</v>
      </c>
      <c r="O122" s="2">
        <v>257</v>
      </c>
      <c r="P122" s="4" t="s">
        <v>99</v>
      </c>
      <c r="Q122" s="4" t="s">
        <v>527</v>
      </c>
      <c r="R122" s="2">
        <v>168</v>
      </c>
      <c r="S122" s="11"/>
    </row>
    <row r="123" spans="2:19" ht="15.75" thickBot="1" x14ac:dyDescent="0.3">
      <c r="B123" s="10"/>
      <c r="C123" s="3" t="s">
        <v>630</v>
      </c>
      <c r="D123" s="18">
        <v>710041</v>
      </c>
      <c r="E123" s="18">
        <v>704149</v>
      </c>
      <c r="F123" s="46">
        <f t="shared" si="4"/>
        <v>71.004099999999994</v>
      </c>
      <c r="G123" s="46"/>
      <c r="H123" s="46">
        <f t="shared" si="5"/>
        <v>71.004099999999994</v>
      </c>
      <c r="I123" s="2"/>
      <c r="J123" s="18">
        <f t="shared" si="6"/>
        <v>9940.5739999999987</v>
      </c>
      <c r="K123" s="18">
        <f t="shared" si="7"/>
        <v>9940.5739999999987</v>
      </c>
      <c r="L123" s="2"/>
      <c r="M123" s="2">
        <v>33</v>
      </c>
      <c r="N123" s="2">
        <v>33</v>
      </c>
      <c r="O123" s="2">
        <v>21.673999999999999</v>
      </c>
      <c r="P123" s="4" t="s">
        <v>631</v>
      </c>
      <c r="Q123" s="4" t="s">
        <v>527</v>
      </c>
      <c r="R123" s="2">
        <v>167</v>
      </c>
      <c r="S123" s="11"/>
    </row>
    <row r="124" spans="2:19" ht="30.75" thickBot="1" x14ac:dyDescent="0.3">
      <c r="B124" s="10"/>
      <c r="C124" s="3" t="s">
        <v>220</v>
      </c>
      <c r="D124" s="18">
        <v>30819422</v>
      </c>
      <c r="E124" s="18">
        <v>30325732</v>
      </c>
      <c r="F124" s="46">
        <f t="shared" si="4"/>
        <v>3081.9422</v>
      </c>
      <c r="G124" s="46"/>
      <c r="H124" s="46">
        <f t="shared" si="5"/>
        <v>3081.9422</v>
      </c>
      <c r="I124" s="2"/>
      <c r="J124" s="18">
        <f t="shared" si="6"/>
        <v>431471.908</v>
      </c>
      <c r="K124" s="18">
        <f t="shared" si="7"/>
        <v>431471.908</v>
      </c>
      <c r="L124" s="2"/>
      <c r="M124" s="2" t="s">
        <v>221</v>
      </c>
      <c r="N124" s="2" t="s">
        <v>222</v>
      </c>
      <c r="O124" s="2">
        <v>53</v>
      </c>
      <c r="P124" s="4" t="s">
        <v>223</v>
      </c>
      <c r="Q124" s="4" t="s">
        <v>219</v>
      </c>
      <c r="R124" s="2">
        <v>50</v>
      </c>
      <c r="S124" s="11"/>
    </row>
    <row r="125" spans="2:19" ht="15.75" thickBot="1" x14ac:dyDescent="0.3">
      <c r="B125" s="10"/>
      <c r="C125" s="3" t="s">
        <v>264</v>
      </c>
      <c r="D125" s="18">
        <v>21298578</v>
      </c>
      <c r="E125" s="18">
        <v>20931751</v>
      </c>
      <c r="F125" s="46">
        <f t="shared" si="4"/>
        <v>2129.8578000000002</v>
      </c>
      <c r="G125" s="46"/>
      <c r="H125" s="46">
        <f t="shared" si="5"/>
        <v>2129.8578000000002</v>
      </c>
      <c r="I125" s="2"/>
      <c r="J125" s="18">
        <f t="shared" si="6"/>
        <v>298180.092</v>
      </c>
      <c r="K125" s="18">
        <f t="shared" si="7"/>
        <v>298180.092</v>
      </c>
      <c r="L125" s="2"/>
      <c r="M125" s="2" t="s">
        <v>265</v>
      </c>
      <c r="N125" s="2" t="s">
        <v>266</v>
      </c>
      <c r="O125" s="2">
        <v>228</v>
      </c>
      <c r="P125" s="4" t="s">
        <v>147</v>
      </c>
      <c r="Q125" s="4" t="s">
        <v>263</v>
      </c>
      <c r="R125" s="2">
        <v>62</v>
      </c>
      <c r="S125" s="11"/>
    </row>
    <row r="126" spans="2:19" ht="15.75" thickBot="1" x14ac:dyDescent="0.3">
      <c r="B126" s="10"/>
      <c r="C126" s="3" t="s">
        <v>211</v>
      </c>
      <c r="D126" s="18">
        <v>34556342</v>
      </c>
      <c r="E126" s="18">
        <v>34308525</v>
      </c>
      <c r="F126" s="46">
        <f t="shared" si="4"/>
        <v>3455.6342</v>
      </c>
      <c r="G126" s="46"/>
      <c r="H126" s="46">
        <f t="shared" si="5"/>
        <v>3455.6342</v>
      </c>
      <c r="I126" s="2"/>
      <c r="J126" s="18">
        <f t="shared" si="6"/>
        <v>483788.788</v>
      </c>
      <c r="K126" s="18">
        <f t="shared" si="7"/>
        <v>483788.788</v>
      </c>
      <c r="L126" s="2"/>
      <c r="M126" s="2" t="s">
        <v>212</v>
      </c>
      <c r="N126" s="2" t="s">
        <v>213</v>
      </c>
      <c r="O126" s="2">
        <v>106</v>
      </c>
      <c r="P126" s="4" t="s">
        <v>214</v>
      </c>
      <c r="Q126" s="4" t="s">
        <v>207</v>
      </c>
      <c r="R126" s="2">
        <v>48</v>
      </c>
      <c r="S126" s="11"/>
    </row>
    <row r="127" spans="2:19" ht="15.75" thickBot="1" x14ac:dyDescent="0.3">
      <c r="B127" s="10"/>
      <c r="C127" s="3" t="s">
        <v>649</v>
      </c>
      <c r="D127" s="18">
        <v>518901</v>
      </c>
      <c r="E127" s="18">
        <v>521021</v>
      </c>
      <c r="F127" s="46">
        <f t="shared" si="4"/>
        <v>51.890099999999997</v>
      </c>
      <c r="G127" s="46"/>
      <c r="H127" s="46">
        <f t="shared" si="5"/>
        <v>51.890099999999997</v>
      </c>
      <c r="I127" s="2"/>
      <c r="J127" s="18">
        <f t="shared" si="6"/>
        <v>7264.6139999999996</v>
      </c>
      <c r="K127" s="18">
        <f t="shared" si="7"/>
        <v>7264.6139999999996</v>
      </c>
      <c r="L127" s="2"/>
      <c r="M127" s="2">
        <v>300</v>
      </c>
      <c r="N127" s="2">
        <v>300</v>
      </c>
      <c r="O127" s="2">
        <v>1.726</v>
      </c>
      <c r="P127" s="5" t="s">
        <v>650</v>
      </c>
      <c r="Q127" s="4" t="s">
        <v>527</v>
      </c>
      <c r="R127" s="2">
        <v>174</v>
      </c>
      <c r="S127" s="11"/>
    </row>
    <row r="128" spans="2:19" ht="15.75" thickBot="1" x14ac:dyDescent="0.3">
      <c r="B128" s="10"/>
      <c r="C128" s="3" t="s">
        <v>251</v>
      </c>
      <c r="D128" s="18">
        <v>23779615</v>
      </c>
      <c r="E128" s="18">
        <v>23293698</v>
      </c>
      <c r="F128" s="46">
        <f t="shared" si="4"/>
        <v>2377.9614999999999</v>
      </c>
      <c r="G128" s="46"/>
      <c r="H128" s="46">
        <f t="shared" si="5"/>
        <v>2377.9614999999999</v>
      </c>
      <c r="I128" s="2"/>
      <c r="J128" s="18">
        <f t="shared" si="6"/>
        <v>332914.61</v>
      </c>
      <c r="K128" s="18">
        <f t="shared" si="7"/>
        <v>332914.61</v>
      </c>
      <c r="L128" s="2"/>
      <c r="M128" s="2" t="s">
        <v>121</v>
      </c>
      <c r="N128" s="2" t="s">
        <v>121</v>
      </c>
      <c r="O128" s="2">
        <v>20</v>
      </c>
      <c r="P128" s="4" t="s">
        <v>252</v>
      </c>
      <c r="Q128" s="4" t="s">
        <v>250</v>
      </c>
      <c r="R128" s="2">
        <v>58</v>
      </c>
      <c r="S128" s="11"/>
    </row>
    <row r="129" spans="2:19" ht="15.75" thickBot="1" x14ac:dyDescent="0.3">
      <c r="B129" s="10"/>
      <c r="C129" s="3" t="s">
        <v>647</v>
      </c>
      <c r="D129" s="18">
        <v>535726</v>
      </c>
      <c r="E129" s="18">
        <v>535064</v>
      </c>
      <c r="F129" s="46">
        <f t="shared" si="4"/>
        <v>53.572600000000001</v>
      </c>
      <c r="G129" s="46"/>
      <c r="H129" s="46">
        <f t="shared" si="5"/>
        <v>53.572600000000001</v>
      </c>
      <c r="I129" s="2"/>
      <c r="J129" s="18">
        <f t="shared" si="6"/>
        <v>7500.1639999999998</v>
      </c>
      <c r="K129" s="18">
        <f t="shared" si="7"/>
        <v>7500.1639999999998</v>
      </c>
      <c r="L129" s="2"/>
      <c r="M129" s="2">
        <v>316</v>
      </c>
      <c r="N129" s="2">
        <v>320</v>
      </c>
      <c r="O129" s="2">
        <v>1.677</v>
      </c>
      <c r="P129" s="4" t="s">
        <v>648</v>
      </c>
      <c r="Q129" s="4" t="s">
        <v>527</v>
      </c>
      <c r="R129" s="2">
        <v>173</v>
      </c>
      <c r="S129" s="11"/>
    </row>
    <row r="130" spans="2:19" ht="30.75" thickBot="1" x14ac:dyDescent="0.3">
      <c r="B130" s="10"/>
      <c r="C130" s="3" t="s">
        <v>729</v>
      </c>
      <c r="D130" s="18">
        <v>42415</v>
      </c>
      <c r="E130" s="18">
        <v>41996</v>
      </c>
      <c r="F130" s="46">
        <f t="shared" si="4"/>
        <v>4.2415000000000003</v>
      </c>
      <c r="G130" s="46"/>
      <c r="H130" s="46">
        <f t="shared" si="5"/>
        <v>4.2415000000000003</v>
      </c>
      <c r="I130" s="2"/>
      <c r="J130" s="18">
        <f t="shared" si="6"/>
        <v>593.81000000000006</v>
      </c>
      <c r="K130" s="18">
        <f t="shared" si="7"/>
        <v>593.81000000000006</v>
      </c>
      <c r="L130" s="2"/>
      <c r="M130" s="2">
        <v>181</v>
      </c>
      <c r="N130" s="2">
        <v>180</v>
      </c>
      <c r="O130" s="2">
        <v>236</v>
      </c>
      <c r="P130" s="6">
        <v>0.01</v>
      </c>
      <c r="Q130" s="5"/>
      <c r="R130" s="2">
        <v>215</v>
      </c>
      <c r="S130" s="11"/>
    </row>
    <row r="131" spans="2:19" ht="30.75" thickBot="1" x14ac:dyDescent="0.3">
      <c r="B131" s="10"/>
      <c r="C131" s="3" t="s">
        <v>666</v>
      </c>
      <c r="D131" s="18">
        <v>366416</v>
      </c>
      <c r="E131" s="18">
        <v>366981</v>
      </c>
      <c r="F131" s="46">
        <f t="shared" si="4"/>
        <v>36.641599999999997</v>
      </c>
      <c r="G131" s="46"/>
      <c r="H131" s="46">
        <f t="shared" si="5"/>
        <v>36.641599999999997</v>
      </c>
      <c r="I131" s="2"/>
      <c r="J131" s="18">
        <f t="shared" si="6"/>
        <v>5129.8239999999996</v>
      </c>
      <c r="K131" s="18">
        <f t="shared" si="7"/>
        <v>5129.8239999999996</v>
      </c>
      <c r="L131" s="2"/>
      <c r="M131" s="2" t="s">
        <v>423</v>
      </c>
      <c r="N131" s="2" t="s">
        <v>423</v>
      </c>
      <c r="O131" s="2">
        <v>325</v>
      </c>
      <c r="P131" s="5" t="s">
        <v>667</v>
      </c>
      <c r="Q131" s="5"/>
      <c r="R131" s="2">
        <v>180</v>
      </c>
      <c r="S131" s="11"/>
    </row>
    <row r="132" spans="2:19" ht="30.75" thickBot="1" x14ac:dyDescent="0.3">
      <c r="B132" s="10"/>
      <c r="C132" s="3" t="s">
        <v>500</v>
      </c>
      <c r="D132" s="18">
        <v>4951350</v>
      </c>
      <c r="E132" s="18">
        <v>4862989</v>
      </c>
      <c r="F132" s="46">
        <f t="shared" si="4"/>
        <v>495.13499999999999</v>
      </c>
      <c r="G132" s="46"/>
      <c r="H132" s="46">
        <f t="shared" si="5"/>
        <v>495.13499999999999</v>
      </c>
      <c r="I132" s="2"/>
      <c r="J132" s="18">
        <f t="shared" si="6"/>
        <v>69318.899999999994</v>
      </c>
      <c r="K132" s="18">
        <f t="shared" si="7"/>
        <v>69318.899999999994</v>
      </c>
      <c r="L132" s="2"/>
      <c r="M132" s="2" t="s">
        <v>75</v>
      </c>
      <c r="N132" s="2" t="s">
        <v>75</v>
      </c>
      <c r="O132" s="2">
        <v>5</v>
      </c>
      <c r="P132" s="4" t="s">
        <v>501</v>
      </c>
      <c r="Q132" s="4" t="s">
        <v>499</v>
      </c>
      <c r="R132" s="2">
        <v>126</v>
      </c>
      <c r="S132" s="11"/>
    </row>
    <row r="133" spans="2:19" ht="30.75" thickBot="1" x14ac:dyDescent="0.3">
      <c r="B133" s="10"/>
      <c r="C133" s="3" t="s">
        <v>600</v>
      </c>
      <c r="D133" s="18">
        <v>1301978</v>
      </c>
      <c r="E133" s="18">
        <v>1300557</v>
      </c>
      <c r="F133" s="46">
        <f t="shared" ref="F133:F196" si="8">D133/$G$3</f>
        <v>130.1978</v>
      </c>
      <c r="G133" s="46"/>
      <c r="H133" s="46">
        <f t="shared" ref="H133:H196" si="9">F133</f>
        <v>130.1978</v>
      </c>
      <c r="I133" s="2"/>
      <c r="J133" s="18">
        <f t="shared" ref="J133:J196" si="10">H133*$J$3</f>
        <v>18227.691999999999</v>
      </c>
      <c r="K133" s="18">
        <f t="shared" ref="K133:K196" si="11">J133</f>
        <v>18227.691999999999</v>
      </c>
      <c r="L133" s="2"/>
      <c r="M133" s="2" t="s">
        <v>601</v>
      </c>
      <c r="N133" s="2" t="s">
        <v>601</v>
      </c>
      <c r="O133" s="2">
        <v>641</v>
      </c>
      <c r="P133" s="4" t="s">
        <v>255</v>
      </c>
      <c r="Q133" s="4" t="s">
        <v>587</v>
      </c>
      <c r="R133" s="2">
        <v>157</v>
      </c>
      <c r="S133" s="11"/>
    </row>
    <row r="134" spans="2:19" ht="15.75" thickBot="1" x14ac:dyDescent="0.3">
      <c r="B134" s="10"/>
      <c r="C134" s="3" t="s">
        <v>668</v>
      </c>
      <c r="D134" s="18">
        <v>342955</v>
      </c>
      <c r="E134" s="18">
        <v>335995</v>
      </c>
      <c r="F134" s="46">
        <f t="shared" si="8"/>
        <v>34.295499999999997</v>
      </c>
      <c r="G134" s="46"/>
      <c r="H134" s="46">
        <f t="shared" si="9"/>
        <v>34.295499999999997</v>
      </c>
      <c r="I134" s="2"/>
      <c r="J134" s="18">
        <f t="shared" si="10"/>
        <v>4801.37</v>
      </c>
      <c r="K134" s="18">
        <f t="shared" si="11"/>
        <v>4801.37</v>
      </c>
      <c r="L134" s="2"/>
      <c r="M134" s="2">
        <v>374</v>
      </c>
      <c r="N134" s="2">
        <v>374</v>
      </c>
      <c r="O134" s="2">
        <v>925</v>
      </c>
      <c r="P134" s="4" t="s">
        <v>669</v>
      </c>
      <c r="Q134" s="5"/>
      <c r="R134" s="2">
        <v>181</v>
      </c>
      <c r="S134" s="11"/>
    </row>
    <row r="135" spans="2:19" ht="15.75" thickBot="1" x14ac:dyDescent="0.3">
      <c r="B135" s="10"/>
      <c r="C135" s="3" t="s">
        <v>61</v>
      </c>
      <c r="D135" s="18">
        <v>129092489</v>
      </c>
      <c r="E135" s="18">
        <v>128455567</v>
      </c>
      <c r="F135" s="46">
        <f t="shared" si="8"/>
        <v>12909.248900000001</v>
      </c>
      <c r="G135" s="46"/>
      <c r="H135" s="46">
        <f t="shared" si="9"/>
        <v>12909.248900000001</v>
      </c>
      <c r="I135" s="2"/>
      <c r="J135" s="18">
        <f t="shared" si="10"/>
        <v>1807294.8460000001</v>
      </c>
      <c r="K135" s="18">
        <f t="shared" si="11"/>
        <v>1807294.8460000001</v>
      </c>
      <c r="L135" s="2"/>
      <c r="M135" s="2" t="s">
        <v>62</v>
      </c>
      <c r="N135" s="2" t="s">
        <v>29</v>
      </c>
      <c r="O135" s="2">
        <v>67</v>
      </c>
      <c r="P135" s="4" t="s">
        <v>63</v>
      </c>
      <c r="Q135" s="4" t="s">
        <v>60</v>
      </c>
      <c r="R135" s="2">
        <v>11</v>
      </c>
      <c r="S135" s="11"/>
    </row>
    <row r="136" spans="2:19" ht="30.75" thickBot="1" x14ac:dyDescent="0.3">
      <c r="B136" s="10"/>
      <c r="C136" s="3" t="s">
        <v>696</v>
      </c>
      <c r="D136" s="18">
        <v>1163</v>
      </c>
      <c r="E136" s="18">
        <v>115224</v>
      </c>
      <c r="F136" s="46">
        <f t="shared" si="8"/>
        <v>0.1163</v>
      </c>
      <c r="G136" s="46"/>
      <c r="H136" s="46">
        <f t="shared" si="9"/>
        <v>0.1163</v>
      </c>
      <c r="I136" s="2"/>
      <c r="J136" s="18">
        <f t="shared" si="10"/>
        <v>16.282</v>
      </c>
      <c r="K136" s="18">
        <f t="shared" si="11"/>
        <v>16.282</v>
      </c>
      <c r="L136" s="2"/>
      <c r="M136" s="2">
        <v>702</v>
      </c>
      <c r="N136" s="2">
        <v>700</v>
      </c>
      <c r="O136" s="2">
        <v>166</v>
      </c>
      <c r="P136" s="4" t="s">
        <v>608</v>
      </c>
      <c r="Q136" s="5"/>
      <c r="R136" s="2">
        <v>194</v>
      </c>
      <c r="S136" s="11"/>
    </row>
    <row r="137" spans="2:19" ht="15.75" thickBot="1" x14ac:dyDescent="0.3">
      <c r="B137" s="10"/>
      <c r="C137" s="3" t="s">
        <v>528</v>
      </c>
      <c r="D137" s="18">
        <v>3358246</v>
      </c>
      <c r="E137" s="18">
        <v>3435931</v>
      </c>
      <c r="F137" s="46">
        <f t="shared" si="8"/>
        <v>335.82459999999998</v>
      </c>
      <c r="G137" s="46"/>
      <c r="H137" s="46">
        <f t="shared" si="9"/>
        <v>335.82459999999998</v>
      </c>
      <c r="I137" s="2"/>
      <c r="J137" s="18">
        <f t="shared" si="10"/>
        <v>47015.443999999996</v>
      </c>
      <c r="K137" s="18">
        <f t="shared" si="11"/>
        <v>47015.443999999996</v>
      </c>
      <c r="L137" s="2"/>
      <c r="M137" s="2" t="s">
        <v>529</v>
      </c>
      <c r="N137" s="2" t="s">
        <v>530</v>
      </c>
      <c r="O137" s="2">
        <v>101</v>
      </c>
      <c r="P137" s="5" t="s">
        <v>531</v>
      </c>
      <c r="Q137" s="4" t="s">
        <v>524</v>
      </c>
      <c r="R137" s="2">
        <v>135</v>
      </c>
      <c r="S137" s="11"/>
    </row>
    <row r="138" spans="2:19" ht="15.75" thickBot="1" x14ac:dyDescent="0.3">
      <c r="B138" s="10"/>
      <c r="C138" s="3" t="s">
        <v>732</v>
      </c>
      <c r="D138" s="18">
        <v>36157</v>
      </c>
      <c r="E138" s="18">
        <v>36297</v>
      </c>
      <c r="F138" s="46">
        <f t="shared" si="8"/>
        <v>3.6156999999999999</v>
      </c>
      <c r="G138" s="46"/>
      <c r="H138" s="46">
        <f t="shared" si="9"/>
        <v>3.6156999999999999</v>
      </c>
      <c r="I138" s="2"/>
      <c r="J138" s="18">
        <f t="shared" si="10"/>
        <v>506.19799999999998</v>
      </c>
      <c r="K138" s="18">
        <f t="shared" si="11"/>
        <v>506.19799999999998</v>
      </c>
      <c r="L138" s="2"/>
      <c r="M138" s="2">
        <v>2</v>
      </c>
      <c r="N138" s="2">
        <v>2</v>
      </c>
      <c r="O138" s="2">
        <v>18.079000000000001</v>
      </c>
      <c r="P138" s="5" t="s">
        <v>733</v>
      </c>
      <c r="Q138" s="5"/>
      <c r="R138" s="2">
        <v>217</v>
      </c>
      <c r="S138" s="11"/>
    </row>
    <row r="139" spans="2:19" ht="30.75" thickBot="1" x14ac:dyDescent="0.3">
      <c r="B139" s="10"/>
      <c r="C139" s="3" t="s">
        <v>523</v>
      </c>
      <c r="D139" s="18">
        <v>3479438</v>
      </c>
      <c r="E139" s="18">
        <v>3447157</v>
      </c>
      <c r="F139" s="46">
        <f t="shared" si="8"/>
        <v>347.94380000000001</v>
      </c>
      <c r="G139" s="46"/>
      <c r="H139" s="46">
        <f t="shared" si="9"/>
        <v>347.94380000000001</v>
      </c>
      <c r="I139" s="2"/>
      <c r="J139" s="18">
        <f t="shared" si="10"/>
        <v>48712.131999999998</v>
      </c>
      <c r="K139" s="18">
        <f t="shared" si="11"/>
        <v>48712.131999999998</v>
      </c>
      <c r="L139" s="2"/>
      <c r="M139" s="2" t="s">
        <v>88</v>
      </c>
      <c r="N139" s="2" t="s">
        <v>88</v>
      </c>
      <c r="O139" s="2">
        <v>2</v>
      </c>
      <c r="P139" s="4" t="s">
        <v>420</v>
      </c>
      <c r="Q139" s="4" t="s">
        <v>524</v>
      </c>
      <c r="R139" s="2">
        <v>133</v>
      </c>
      <c r="S139" s="11"/>
    </row>
    <row r="140" spans="2:19" ht="30.75" thickBot="1" x14ac:dyDescent="0.3">
      <c r="B140" s="10"/>
      <c r="C140" s="3" t="s">
        <v>637</v>
      </c>
      <c r="D140" s="18">
        <v>626102</v>
      </c>
      <c r="E140" s="18">
        <v>626485</v>
      </c>
      <c r="F140" s="46">
        <f t="shared" si="8"/>
        <v>62.610199999999999</v>
      </c>
      <c r="G140" s="46"/>
      <c r="H140" s="46">
        <f t="shared" si="9"/>
        <v>62.610199999999999</v>
      </c>
      <c r="I140" s="2"/>
      <c r="J140" s="18">
        <f t="shared" si="10"/>
        <v>8765.4279999999999</v>
      </c>
      <c r="K140" s="18">
        <f t="shared" si="11"/>
        <v>8765.4279999999999</v>
      </c>
      <c r="L140" s="2"/>
      <c r="M140" s="2" t="s">
        <v>638</v>
      </c>
      <c r="N140" s="2" t="s">
        <v>639</v>
      </c>
      <c r="O140" s="2">
        <v>47</v>
      </c>
      <c r="P140" s="5" t="s">
        <v>640</v>
      </c>
      <c r="Q140" s="4" t="s">
        <v>527</v>
      </c>
      <c r="R140" s="2">
        <v>170</v>
      </c>
      <c r="S140" s="11"/>
    </row>
    <row r="141" spans="2:19" ht="30.75" thickBot="1" x14ac:dyDescent="0.3">
      <c r="B141" s="10"/>
      <c r="C141" s="3" t="s">
        <v>748</v>
      </c>
      <c r="D141" s="18"/>
      <c r="E141" s="18">
        <v>4386</v>
      </c>
      <c r="F141" s="46">
        <f t="shared" si="8"/>
        <v>0</v>
      </c>
      <c r="G141" s="46"/>
      <c r="H141" s="46">
        <f t="shared" si="9"/>
        <v>0</v>
      </c>
      <c r="I141" s="2"/>
      <c r="J141" s="18">
        <f t="shared" si="10"/>
        <v>0</v>
      </c>
      <c r="K141" s="18">
        <f t="shared" si="11"/>
        <v>0</v>
      </c>
      <c r="L141" s="2"/>
      <c r="M141" s="2">
        <v>102</v>
      </c>
      <c r="N141" s="2">
        <v>102</v>
      </c>
      <c r="O141" s="2">
        <v>43</v>
      </c>
      <c r="P141" s="5" t="s">
        <v>749</v>
      </c>
      <c r="Q141" s="2"/>
      <c r="R141" s="2">
        <v>230</v>
      </c>
      <c r="S141" s="11"/>
    </row>
    <row r="142" spans="2:19" ht="15.75" thickBot="1" x14ac:dyDescent="0.3">
      <c r="B142" s="10"/>
      <c r="C142" s="3" t="s">
        <v>177</v>
      </c>
      <c r="D142" s="18">
        <v>38093879</v>
      </c>
      <c r="E142" s="18">
        <v>37840044</v>
      </c>
      <c r="F142" s="46">
        <f t="shared" si="8"/>
        <v>3809.3879000000002</v>
      </c>
      <c r="G142" s="46"/>
      <c r="H142" s="46">
        <f t="shared" si="9"/>
        <v>3809.3879000000002</v>
      </c>
      <c r="I142" s="2"/>
      <c r="J142" s="18">
        <f t="shared" si="10"/>
        <v>533314.30599999998</v>
      </c>
      <c r="K142" s="18">
        <f t="shared" si="11"/>
        <v>533314.30599999998</v>
      </c>
      <c r="L142" s="2"/>
      <c r="M142" s="2" t="s">
        <v>178</v>
      </c>
      <c r="N142" s="2" t="s">
        <v>179</v>
      </c>
      <c r="O142" s="2">
        <v>86</v>
      </c>
      <c r="P142" s="4" t="s">
        <v>180</v>
      </c>
      <c r="Q142" s="4" t="s">
        <v>181</v>
      </c>
      <c r="R142" s="2">
        <v>39</v>
      </c>
      <c r="S142" s="11"/>
    </row>
    <row r="143" spans="2:19" ht="30.75" thickBot="1" x14ac:dyDescent="0.3">
      <c r="B143" s="10"/>
      <c r="C143" s="3" t="s">
        <v>199</v>
      </c>
      <c r="D143" s="18">
        <v>34547220</v>
      </c>
      <c r="E143" s="18">
        <v>33897354</v>
      </c>
      <c r="F143" s="46">
        <f t="shared" si="8"/>
        <v>3454.7220000000002</v>
      </c>
      <c r="G143" s="46"/>
      <c r="H143" s="46">
        <f t="shared" si="9"/>
        <v>3454.7220000000002</v>
      </c>
      <c r="I143" s="2"/>
      <c r="J143" s="18">
        <f t="shared" si="10"/>
        <v>483661.08</v>
      </c>
      <c r="K143" s="18">
        <f t="shared" si="11"/>
        <v>483661.08</v>
      </c>
      <c r="L143" s="2"/>
      <c r="M143" s="2" t="s">
        <v>200</v>
      </c>
      <c r="N143" s="2" t="s">
        <v>201</v>
      </c>
      <c r="O143" s="2">
        <v>44</v>
      </c>
      <c r="P143" s="4" t="s">
        <v>202</v>
      </c>
      <c r="Q143" s="4" t="s">
        <v>198</v>
      </c>
      <c r="R143" s="2">
        <v>45</v>
      </c>
      <c r="S143" s="11"/>
    </row>
    <row r="144" spans="2:19" ht="30.75" thickBot="1" x14ac:dyDescent="0.3">
      <c r="B144" s="10"/>
      <c r="C144" s="3" t="s">
        <v>131</v>
      </c>
      <c r="D144" s="18">
        <v>54843059</v>
      </c>
      <c r="E144" s="18">
        <v>54577997</v>
      </c>
      <c r="F144" s="46">
        <f t="shared" si="8"/>
        <v>5484.3059000000003</v>
      </c>
      <c r="G144" s="46"/>
      <c r="H144" s="46">
        <f t="shared" si="9"/>
        <v>5484.3059000000003</v>
      </c>
      <c r="I144" s="2"/>
      <c r="J144" s="18">
        <f t="shared" si="10"/>
        <v>767802.826</v>
      </c>
      <c r="K144" s="18">
        <f t="shared" si="11"/>
        <v>767802.826</v>
      </c>
      <c r="L144" s="2"/>
      <c r="M144" s="2" t="s">
        <v>132</v>
      </c>
      <c r="N144" s="2" t="s">
        <v>133</v>
      </c>
      <c r="O144" s="2">
        <v>84</v>
      </c>
      <c r="P144" s="4" t="s">
        <v>89</v>
      </c>
      <c r="Q144" s="4" t="s">
        <v>134</v>
      </c>
      <c r="R144" s="2">
        <v>27</v>
      </c>
      <c r="S144" s="11"/>
    </row>
    <row r="145" spans="2:19" ht="15.75" thickBot="1" x14ac:dyDescent="0.3">
      <c r="B145" s="10"/>
      <c r="C145" s="3" t="s">
        <v>563</v>
      </c>
      <c r="D145" s="18">
        <v>2631614</v>
      </c>
      <c r="E145" s="18">
        <v>2604172</v>
      </c>
      <c r="F145" s="46">
        <f t="shared" si="8"/>
        <v>263.16140000000001</v>
      </c>
      <c r="G145" s="46"/>
      <c r="H145" s="46">
        <f t="shared" si="9"/>
        <v>263.16140000000001</v>
      </c>
      <c r="I145" s="2"/>
      <c r="J145" s="18">
        <f t="shared" si="10"/>
        <v>36842.596000000005</v>
      </c>
      <c r="K145" s="18">
        <f t="shared" si="11"/>
        <v>36842.596000000005</v>
      </c>
      <c r="L145" s="2"/>
      <c r="M145" s="2" t="s">
        <v>564</v>
      </c>
      <c r="N145" s="2" t="s">
        <v>565</v>
      </c>
      <c r="O145" s="2">
        <v>3</v>
      </c>
      <c r="P145" s="4" t="s">
        <v>566</v>
      </c>
      <c r="Q145" s="4" t="s">
        <v>551</v>
      </c>
      <c r="R145" s="2">
        <v>145</v>
      </c>
      <c r="S145" s="11"/>
    </row>
    <row r="146" spans="2:19" ht="15.75" thickBot="1" x14ac:dyDescent="0.3">
      <c r="B146" s="10"/>
      <c r="C146" s="3" t="s">
        <v>742</v>
      </c>
      <c r="D146" s="18">
        <v>12884</v>
      </c>
      <c r="E146" s="18">
        <v>1278</v>
      </c>
      <c r="F146" s="46">
        <f t="shared" si="8"/>
        <v>1.2884</v>
      </c>
      <c r="G146" s="46"/>
      <c r="H146" s="46">
        <f t="shared" si="9"/>
        <v>1.2884</v>
      </c>
      <c r="I146" s="2"/>
      <c r="J146" s="18">
        <f t="shared" si="10"/>
        <v>180.376</v>
      </c>
      <c r="K146" s="18">
        <f t="shared" si="11"/>
        <v>180.376</v>
      </c>
      <c r="L146" s="2"/>
      <c r="M146" s="2">
        <v>21</v>
      </c>
      <c r="N146" s="2">
        <v>20</v>
      </c>
      <c r="O146" s="2">
        <v>644</v>
      </c>
      <c r="P146" s="4" t="s">
        <v>119</v>
      </c>
      <c r="Q146" s="5"/>
      <c r="R146" s="2">
        <v>225</v>
      </c>
      <c r="S146" s="11"/>
    </row>
    <row r="147" spans="2:19" ht="15.75" thickBot="1" x14ac:dyDescent="0.3">
      <c r="B147" s="10"/>
      <c r="C147" s="3" t="s">
        <v>215</v>
      </c>
      <c r="D147" s="18">
        <v>31130844</v>
      </c>
      <c r="E147" s="18">
        <v>30896590</v>
      </c>
      <c r="F147" s="46">
        <f t="shared" si="8"/>
        <v>3113.0844000000002</v>
      </c>
      <c r="G147" s="46"/>
      <c r="H147" s="46">
        <f t="shared" si="9"/>
        <v>3113.0844000000002</v>
      </c>
      <c r="I147" s="2"/>
      <c r="J147" s="18">
        <f t="shared" si="10"/>
        <v>435831.81600000005</v>
      </c>
      <c r="K147" s="18">
        <f t="shared" si="11"/>
        <v>435831.81600000005</v>
      </c>
      <c r="L147" s="2"/>
      <c r="M147" s="2" t="s">
        <v>216</v>
      </c>
      <c r="N147" s="2" t="s">
        <v>217</v>
      </c>
      <c r="O147" s="2">
        <v>218</v>
      </c>
      <c r="P147" s="4" t="s">
        <v>218</v>
      </c>
      <c r="Q147" s="4" t="s">
        <v>219</v>
      </c>
      <c r="R147" s="2">
        <v>49</v>
      </c>
      <c r="S147" s="11"/>
    </row>
    <row r="148" spans="2:19" ht="30.75" thickBot="1" x14ac:dyDescent="0.3">
      <c r="B148" s="10"/>
      <c r="C148" s="3" t="s">
        <v>300</v>
      </c>
      <c r="D148" s="18">
        <v>17654907</v>
      </c>
      <c r="E148" s="18">
        <v>17618299</v>
      </c>
      <c r="F148" s="46">
        <f t="shared" si="8"/>
        <v>1765.4907000000001</v>
      </c>
      <c r="G148" s="46"/>
      <c r="H148" s="46">
        <f t="shared" si="9"/>
        <v>1765.4907000000001</v>
      </c>
      <c r="I148" s="2"/>
      <c r="J148" s="18">
        <f t="shared" si="10"/>
        <v>247168.698</v>
      </c>
      <c r="K148" s="18">
        <f t="shared" si="11"/>
        <v>247168.698</v>
      </c>
      <c r="L148" s="2"/>
      <c r="M148" s="2" t="s">
        <v>301</v>
      </c>
      <c r="N148" s="2" t="s">
        <v>302</v>
      </c>
      <c r="O148" s="2">
        <v>525</v>
      </c>
      <c r="P148" s="4" t="s">
        <v>250</v>
      </c>
      <c r="Q148" s="4" t="s">
        <v>303</v>
      </c>
      <c r="R148" s="2">
        <v>72</v>
      </c>
      <c r="S148" s="11"/>
    </row>
    <row r="149" spans="2:19" ht="45.75" thickBot="1" x14ac:dyDescent="0.3">
      <c r="B149" s="10"/>
      <c r="C149" s="3" t="s">
        <v>679</v>
      </c>
      <c r="D149" s="18">
        <v>294952</v>
      </c>
      <c r="E149" s="18">
        <v>292991</v>
      </c>
      <c r="F149" s="46">
        <f t="shared" si="8"/>
        <v>29.495200000000001</v>
      </c>
      <c r="G149" s="46"/>
      <c r="H149" s="46">
        <f t="shared" si="9"/>
        <v>29.495200000000001</v>
      </c>
      <c r="I149" s="2"/>
      <c r="J149" s="18">
        <f t="shared" si="10"/>
        <v>4129.3280000000004</v>
      </c>
      <c r="K149" s="18">
        <f t="shared" si="11"/>
        <v>4129.3280000000004</v>
      </c>
      <c r="L149" s="2"/>
      <c r="M149" s="2" t="s">
        <v>680</v>
      </c>
      <c r="N149" s="2" t="s">
        <v>616</v>
      </c>
      <c r="O149" s="2">
        <v>16</v>
      </c>
      <c r="P149" s="4" t="s">
        <v>681</v>
      </c>
      <c r="Q149" s="5"/>
      <c r="R149" s="2">
        <v>185</v>
      </c>
      <c r="S149" s="11"/>
    </row>
    <row r="150" spans="2:19" ht="30.75" thickBot="1" x14ac:dyDescent="0.3">
      <c r="B150" s="10"/>
      <c r="C150" s="3" t="s">
        <v>484</v>
      </c>
      <c r="D150" s="18">
        <v>5256762</v>
      </c>
      <c r="E150" s="18">
        <v>5228100</v>
      </c>
      <c r="F150" s="46">
        <f t="shared" si="8"/>
        <v>525.67619999999999</v>
      </c>
      <c r="G150" s="46"/>
      <c r="H150" s="46">
        <f t="shared" si="9"/>
        <v>525.67619999999999</v>
      </c>
      <c r="I150" s="2"/>
      <c r="J150" s="18">
        <f t="shared" si="10"/>
        <v>73594.668000000005</v>
      </c>
      <c r="K150" s="18">
        <f t="shared" si="11"/>
        <v>73594.668000000005</v>
      </c>
      <c r="L150" s="2"/>
      <c r="M150" s="2" t="s">
        <v>485</v>
      </c>
      <c r="N150" s="2" t="s">
        <v>486</v>
      </c>
      <c r="O150" s="2">
        <v>20</v>
      </c>
      <c r="P150" s="4" t="s">
        <v>487</v>
      </c>
      <c r="Q150" s="4" t="s">
        <v>424</v>
      </c>
      <c r="R150" s="2">
        <v>122</v>
      </c>
      <c r="S150" s="11"/>
    </row>
    <row r="151" spans="2:19" ht="30.75" thickBot="1" x14ac:dyDescent="0.3">
      <c r="B151" s="10"/>
      <c r="C151" s="3" t="s">
        <v>426</v>
      </c>
      <c r="D151" s="18">
        <v>7112120</v>
      </c>
      <c r="E151" s="18">
        <v>7046310</v>
      </c>
      <c r="F151" s="46">
        <f t="shared" si="8"/>
        <v>711.21199999999999</v>
      </c>
      <c r="G151" s="46"/>
      <c r="H151" s="46">
        <f t="shared" si="9"/>
        <v>711.21199999999999</v>
      </c>
      <c r="I151" s="2"/>
      <c r="J151" s="18">
        <f t="shared" si="10"/>
        <v>99569.68</v>
      </c>
      <c r="K151" s="18">
        <f t="shared" si="11"/>
        <v>99569.68</v>
      </c>
      <c r="L151" s="2"/>
      <c r="M151" s="2" t="s">
        <v>427</v>
      </c>
      <c r="N151" s="2" t="s">
        <v>428</v>
      </c>
      <c r="O151" s="2">
        <v>59</v>
      </c>
      <c r="P151" s="4" t="s">
        <v>429</v>
      </c>
      <c r="Q151" s="4" t="s">
        <v>425</v>
      </c>
      <c r="R151" s="2">
        <v>105</v>
      </c>
      <c r="S151" s="11"/>
    </row>
    <row r="152" spans="2:19" ht="15.75" thickBot="1" x14ac:dyDescent="0.3">
      <c r="B152" s="10"/>
      <c r="C152" s="3" t="s">
        <v>237</v>
      </c>
      <c r="D152" s="18">
        <v>27898395</v>
      </c>
      <c r="E152" s="18">
        <v>27202843</v>
      </c>
      <c r="F152" s="46">
        <f t="shared" si="8"/>
        <v>2789.8395</v>
      </c>
      <c r="G152" s="46"/>
      <c r="H152" s="46">
        <f t="shared" si="9"/>
        <v>2789.8395</v>
      </c>
      <c r="I152" s="2"/>
      <c r="J152" s="18">
        <f t="shared" si="10"/>
        <v>390577.53</v>
      </c>
      <c r="K152" s="18">
        <f t="shared" si="11"/>
        <v>390577.53</v>
      </c>
      <c r="L152" s="2"/>
      <c r="M152" s="2" t="s">
        <v>209</v>
      </c>
      <c r="N152" s="2" t="s">
        <v>209</v>
      </c>
      <c r="O152" s="2">
        <v>22</v>
      </c>
      <c r="P152" s="4" t="s">
        <v>238</v>
      </c>
      <c r="Q152" s="4" t="s">
        <v>239</v>
      </c>
      <c r="R152" s="2">
        <v>54</v>
      </c>
      <c r="S152" s="11"/>
    </row>
    <row r="153" spans="2:19" ht="15.75" thickBot="1" x14ac:dyDescent="0.3">
      <c r="B153" s="10"/>
      <c r="C153" s="3" t="s">
        <v>37</v>
      </c>
      <c r="D153" s="18">
        <v>227419935</v>
      </c>
      <c r="E153" s="18">
        <v>223804632</v>
      </c>
      <c r="F153" s="46">
        <f t="shared" si="8"/>
        <v>22741.9935</v>
      </c>
      <c r="G153" s="46"/>
      <c r="H153" s="46">
        <f t="shared" si="9"/>
        <v>22741.9935</v>
      </c>
      <c r="I153" s="2"/>
      <c r="J153" s="18">
        <f t="shared" si="10"/>
        <v>3183879.09</v>
      </c>
      <c r="K153" s="18">
        <f t="shared" si="11"/>
        <v>3183879.09</v>
      </c>
      <c r="L153" s="2"/>
      <c r="M153" s="2" t="s">
        <v>38</v>
      </c>
      <c r="N153" s="2" t="s">
        <v>39</v>
      </c>
      <c r="O153" s="2">
        <v>252</v>
      </c>
      <c r="P153" s="4" t="s">
        <v>40</v>
      </c>
      <c r="Q153" s="4" t="s">
        <v>41</v>
      </c>
      <c r="R153" s="2">
        <v>6</v>
      </c>
      <c r="S153" s="11"/>
    </row>
    <row r="154" spans="2:19" ht="15.75" thickBot="1" x14ac:dyDescent="0.3">
      <c r="B154" s="10"/>
      <c r="C154" s="3" t="s">
        <v>752</v>
      </c>
      <c r="D154" s="18">
        <v>1935</v>
      </c>
      <c r="E154" s="18">
        <v>1935</v>
      </c>
      <c r="F154" s="46">
        <f t="shared" si="8"/>
        <v>0.19350000000000001</v>
      </c>
      <c r="G154" s="46"/>
      <c r="H154" s="46">
        <f t="shared" si="9"/>
        <v>0.19350000000000001</v>
      </c>
      <c r="I154" s="2"/>
      <c r="J154" s="18">
        <f t="shared" si="10"/>
        <v>27.09</v>
      </c>
      <c r="K154" s="18">
        <f t="shared" si="11"/>
        <v>27.09</v>
      </c>
      <c r="L154" s="2"/>
      <c r="M154" s="2">
        <v>261</v>
      </c>
      <c r="N154" s="2">
        <v>261</v>
      </c>
      <c r="O154" s="2">
        <v>7</v>
      </c>
      <c r="P154" s="5"/>
      <c r="Q154" s="2"/>
      <c r="R154" s="2">
        <v>232</v>
      </c>
      <c r="S154" s="11"/>
    </row>
    <row r="155" spans="2:19" ht="30.75" thickBot="1" x14ac:dyDescent="0.3">
      <c r="B155" s="10"/>
      <c r="C155" s="3" t="s">
        <v>242</v>
      </c>
      <c r="D155" s="18">
        <v>26219241</v>
      </c>
      <c r="E155" s="18">
        <v>26160821</v>
      </c>
      <c r="F155" s="46">
        <f t="shared" si="8"/>
        <v>2621.9241000000002</v>
      </c>
      <c r="G155" s="46"/>
      <c r="H155" s="46">
        <f t="shared" si="9"/>
        <v>2621.9241000000002</v>
      </c>
      <c r="I155" s="2"/>
      <c r="J155" s="18">
        <f t="shared" si="10"/>
        <v>367069.37400000001</v>
      </c>
      <c r="K155" s="18">
        <f t="shared" si="11"/>
        <v>367069.37400000001</v>
      </c>
      <c r="L155" s="2"/>
      <c r="M155" s="2" t="s">
        <v>243</v>
      </c>
      <c r="N155" s="2" t="s">
        <v>244</v>
      </c>
      <c r="O155" s="2">
        <v>218</v>
      </c>
      <c r="P155" s="4" t="s">
        <v>245</v>
      </c>
      <c r="Q155" s="4" t="s">
        <v>113</v>
      </c>
      <c r="R155" s="2">
        <v>56</v>
      </c>
      <c r="S155" s="11"/>
    </row>
    <row r="156" spans="2:19" ht="45.75" thickBot="1" x14ac:dyDescent="0.3">
      <c r="B156" s="10"/>
      <c r="C156" s="3" t="s">
        <v>580</v>
      </c>
      <c r="D156" s="18"/>
      <c r="E156" s="18">
        <v>2085679</v>
      </c>
      <c r="F156" s="46">
        <f t="shared" si="8"/>
        <v>0</v>
      </c>
      <c r="G156" s="46"/>
      <c r="H156" s="46">
        <f t="shared" si="9"/>
        <v>0</v>
      </c>
      <c r="I156" s="2"/>
      <c r="J156" s="18">
        <f t="shared" si="10"/>
        <v>0</v>
      </c>
      <c r="K156" s="18">
        <f t="shared" si="11"/>
        <v>0</v>
      </c>
      <c r="L156" s="2"/>
      <c r="M156" s="2" t="s">
        <v>326</v>
      </c>
      <c r="N156" s="2" t="s">
        <v>581</v>
      </c>
      <c r="O156" s="2">
        <v>83</v>
      </c>
      <c r="P156" s="5" t="s">
        <v>582</v>
      </c>
      <c r="Q156" s="4" t="s">
        <v>551</v>
      </c>
      <c r="R156" s="2">
        <v>150</v>
      </c>
      <c r="S156" s="11"/>
    </row>
    <row r="157" spans="2:19" ht="45.75" thickBot="1" x14ac:dyDescent="0.3">
      <c r="B157" s="10"/>
      <c r="C157" s="3" t="s">
        <v>723</v>
      </c>
      <c r="D157" s="18">
        <v>50025</v>
      </c>
      <c r="E157" s="18">
        <v>49796</v>
      </c>
      <c r="F157" s="46">
        <f t="shared" si="8"/>
        <v>5.0025000000000004</v>
      </c>
      <c r="G157" s="46"/>
      <c r="H157" s="46">
        <f t="shared" si="9"/>
        <v>5.0025000000000004</v>
      </c>
      <c r="I157" s="2"/>
      <c r="J157" s="18">
        <f t="shared" si="10"/>
        <v>700.35</v>
      </c>
      <c r="K157" s="18">
        <f t="shared" si="11"/>
        <v>700.35</v>
      </c>
      <c r="L157" s="2"/>
      <c r="M157" s="2">
        <v>464</v>
      </c>
      <c r="N157" s="2">
        <v>460</v>
      </c>
      <c r="O157" s="2">
        <v>109</v>
      </c>
      <c r="P157" s="4" t="s">
        <v>689</v>
      </c>
      <c r="Q157" s="5"/>
      <c r="R157" s="2">
        <v>210</v>
      </c>
      <c r="S157" s="11"/>
    </row>
    <row r="158" spans="2:19" ht="15.75" thickBot="1" x14ac:dyDescent="0.3">
      <c r="B158" s="10"/>
      <c r="C158" s="3" t="s">
        <v>477</v>
      </c>
      <c r="D158" s="18">
        <v>5501300</v>
      </c>
      <c r="E158" s="18">
        <v>5474360</v>
      </c>
      <c r="F158" s="46">
        <f t="shared" si="8"/>
        <v>550.13</v>
      </c>
      <c r="G158" s="46"/>
      <c r="H158" s="46">
        <f t="shared" si="9"/>
        <v>550.13</v>
      </c>
      <c r="I158" s="2"/>
      <c r="J158" s="18">
        <f t="shared" si="10"/>
        <v>77018.2</v>
      </c>
      <c r="K158" s="18">
        <f t="shared" si="11"/>
        <v>77018.2</v>
      </c>
      <c r="L158" s="2"/>
      <c r="M158" s="2" t="s">
        <v>478</v>
      </c>
      <c r="N158" s="2" t="s">
        <v>479</v>
      </c>
      <c r="O158" s="2">
        <v>15</v>
      </c>
      <c r="P158" s="4" t="s">
        <v>63</v>
      </c>
      <c r="Q158" s="4" t="s">
        <v>424</v>
      </c>
      <c r="R158" s="2">
        <v>120</v>
      </c>
      <c r="S158" s="11"/>
    </row>
    <row r="159" spans="2:19" ht="15.75" thickBot="1" x14ac:dyDescent="0.3">
      <c r="B159" s="10"/>
      <c r="C159" s="3" t="s">
        <v>502</v>
      </c>
      <c r="D159" s="18">
        <v>4691253</v>
      </c>
      <c r="E159" s="18">
        <v>4644384</v>
      </c>
      <c r="F159" s="46">
        <f t="shared" si="8"/>
        <v>469.12529999999998</v>
      </c>
      <c r="G159" s="46"/>
      <c r="H159" s="46">
        <f t="shared" si="9"/>
        <v>469.12529999999998</v>
      </c>
      <c r="I159" s="2"/>
      <c r="J159" s="18">
        <f t="shared" si="10"/>
        <v>65677.542000000001</v>
      </c>
      <c r="K159" s="18">
        <f t="shared" si="11"/>
        <v>65677.542000000001</v>
      </c>
      <c r="L159" s="2"/>
      <c r="M159" s="2" t="s">
        <v>503</v>
      </c>
      <c r="N159" s="2" t="s">
        <v>503</v>
      </c>
      <c r="O159" s="2">
        <v>15</v>
      </c>
      <c r="P159" s="4" t="s">
        <v>73</v>
      </c>
      <c r="Q159" s="4" t="s">
        <v>499</v>
      </c>
      <c r="R159" s="2">
        <v>127</v>
      </c>
      <c r="S159" s="11"/>
    </row>
    <row r="160" spans="2:19" ht="15.75" thickBot="1" x14ac:dyDescent="0.3">
      <c r="B160" s="10"/>
      <c r="C160" s="3" t="s">
        <v>32</v>
      </c>
      <c r="D160" s="18">
        <v>243690394</v>
      </c>
      <c r="E160" s="18">
        <v>240485658</v>
      </c>
      <c r="F160" s="46">
        <f t="shared" si="8"/>
        <v>24369.039400000001</v>
      </c>
      <c r="G160" s="46"/>
      <c r="H160" s="46">
        <f t="shared" si="9"/>
        <v>24369.039400000001</v>
      </c>
      <c r="I160" s="2"/>
      <c r="J160" s="18">
        <f t="shared" si="10"/>
        <v>3411665.5160000003</v>
      </c>
      <c r="K160" s="18">
        <f t="shared" si="11"/>
        <v>3411665.5160000003</v>
      </c>
      <c r="L160" s="2"/>
      <c r="M160" s="2" t="s">
        <v>33</v>
      </c>
      <c r="N160" s="2" t="s">
        <v>34</v>
      </c>
      <c r="O160" s="2">
        <v>318</v>
      </c>
      <c r="P160" s="4" t="s">
        <v>35</v>
      </c>
      <c r="Q160" s="4" t="s">
        <v>36</v>
      </c>
      <c r="R160" s="2">
        <v>5</v>
      </c>
      <c r="S160" s="11"/>
    </row>
    <row r="161" spans="2:19" ht="15.75" thickBot="1" x14ac:dyDescent="0.3">
      <c r="B161" s="10"/>
      <c r="C161" s="3" t="s">
        <v>738</v>
      </c>
      <c r="D161" s="18"/>
      <c r="E161" s="18">
        <v>18058</v>
      </c>
      <c r="F161" s="46">
        <f t="shared" si="8"/>
        <v>0</v>
      </c>
      <c r="G161" s="46"/>
      <c r="H161" s="46">
        <f t="shared" si="9"/>
        <v>0</v>
      </c>
      <c r="I161" s="2"/>
      <c r="J161" s="18">
        <f t="shared" si="10"/>
        <v>0</v>
      </c>
      <c r="K161" s="18">
        <f t="shared" si="11"/>
        <v>0</v>
      </c>
      <c r="L161" s="2"/>
      <c r="M161" s="2">
        <v>459</v>
      </c>
      <c r="N161" s="2">
        <v>460</v>
      </c>
      <c r="O161" s="2">
        <v>39</v>
      </c>
      <c r="P161" s="5" t="s">
        <v>739</v>
      </c>
      <c r="Q161" s="5"/>
      <c r="R161" s="2">
        <v>222</v>
      </c>
      <c r="S161" s="11"/>
    </row>
    <row r="162" spans="2:19" ht="30.75" thickBot="1" x14ac:dyDescent="0.3">
      <c r="B162" s="10"/>
      <c r="C162" s="3" t="s">
        <v>480</v>
      </c>
      <c r="D162" s="18">
        <v>5454418</v>
      </c>
      <c r="E162" s="18">
        <v>5371230</v>
      </c>
      <c r="F162" s="46">
        <f t="shared" si="8"/>
        <v>545.44179999999994</v>
      </c>
      <c r="G162" s="46"/>
      <c r="H162" s="46">
        <f t="shared" si="9"/>
        <v>545.44179999999994</v>
      </c>
      <c r="I162" s="2"/>
      <c r="J162" s="18">
        <f t="shared" si="10"/>
        <v>76361.851999999999</v>
      </c>
      <c r="K162" s="18">
        <f t="shared" si="11"/>
        <v>76361.851999999999</v>
      </c>
      <c r="L162" s="2"/>
      <c r="M162" s="2" t="s">
        <v>481</v>
      </c>
      <c r="N162" s="2" t="s">
        <v>482</v>
      </c>
      <c r="O162" s="2">
        <v>913</v>
      </c>
      <c r="P162" s="4" t="s">
        <v>483</v>
      </c>
      <c r="Q162" s="4" t="s">
        <v>424</v>
      </c>
      <c r="R162" s="2">
        <v>121</v>
      </c>
      <c r="S162" s="11"/>
    </row>
    <row r="163" spans="2:19" ht="15.75" thickBot="1" x14ac:dyDescent="0.3">
      <c r="B163" s="10"/>
      <c r="C163" s="3" t="s">
        <v>504</v>
      </c>
      <c r="D163" s="18">
        <v>4508702</v>
      </c>
      <c r="E163" s="18">
        <v>4468087</v>
      </c>
      <c r="F163" s="46">
        <f t="shared" si="8"/>
        <v>450.87020000000001</v>
      </c>
      <c r="G163" s="46"/>
      <c r="H163" s="46">
        <f t="shared" si="9"/>
        <v>450.87020000000001</v>
      </c>
      <c r="I163" s="2"/>
      <c r="J163" s="18">
        <f t="shared" si="10"/>
        <v>63121.828000000001</v>
      </c>
      <c r="K163" s="18">
        <f t="shared" si="11"/>
        <v>63121.828000000001</v>
      </c>
      <c r="L163" s="2"/>
      <c r="M163" s="2" t="s">
        <v>505</v>
      </c>
      <c r="N163" s="2" t="s">
        <v>506</v>
      </c>
      <c r="O163" s="2">
        <v>61</v>
      </c>
      <c r="P163" s="4" t="s">
        <v>507</v>
      </c>
      <c r="Q163" s="4" t="s">
        <v>499</v>
      </c>
      <c r="R163" s="2">
        <v>128</v>
      </c>
      <c r="S163" s="11"/>
    </row>
    <row r="164" spans="2:19" ht="45.75" thickBot="1" x14ac:dyDescent="0.3">
      <c r="B164" s="10"/>
      <c r="C164" s="3" t="s">
        <v>366</v>
      </c>
      <c r="D164" s="18">
        <v>10455984</v>
      </c>
      <c r="E164" s="18">
        <v>10329931</v>
      </c>
      <c r="F164" s="46">
        <f t="shared" si="8"/>
        <v>1045.5984000000001</v>
      </c>
      <c r="G164" s="46"/>
      <c r="H164" s="46">
        <f t="shared" si="9"/>
        <v>1045.5984000000001</v>
      </c>
      <c r="I164" s="2"/>
      <c r="J164" s="18">
        <f t="shared" si="10"/>
        <v>146383.77600000001</v>
      </c>
      <c r="K164" s="18">
        <f t="shared" si="11"/>
        <v>146383.77600000001</v>
      </c>
      <c r="L164" s="2"/>
      <c r="M164" s="2" t="s">
        <v>367</v>
      </c>
      <c r="N164" s="2" t="s">
        <v>368</v>
      </c>
      <c r="O164" s="2">
        <v>23</v>
      </c>
      <c r="P164" s="4" t="s">
        <v>56</v>
      </c>
      <c r="Q164" s="4" t="s">
        <v>362</v>
      </c>
      <c r="R164" s="2">
        <v>89</v>
      </c>
      <c r="S164" s="11"/>
    </row>
    <row r="165" spans="2:19" ht="15.75" thickBot="1" x14ac:dyDescent="0.3">
      <c r="B165" s="10"/>
      <c r="C165" s="3" t="s">
        <v>437</v>
      </c>
      <c r="D165" s="18">
        <v>6919902</v>
      </c>
      <c r="E165" s="18">
        <v>6861524</v>
      </c>
      <c r="F165" s="46">
        <f t="shared" si="8"/>
        <v>691.99019999999996</v>
      </c>
      <c r="G165" s="46"/>
      <c r="H165" s="46">
        <f t="shared" si="9"/>
        <v>691.99019999999996</v>
      </c>
      <c r="I165" s="2"/>
      <c r="J165" s="18">
        <f t="shared" si="10"/>
        <v>96878.627999999997</v>
      </c>
      <c r="K165" s="18">
        <f t="shared" si="11"/>
        <v>96878.627999999997</v>
      </c>
      <c r="L165" s="2"/>
      <c r="M165" s="2" t="s">
        <v>438</v>
      </c>
      <c r="N165" s="2" t="s">
        <v>439</v>
      </c>
      <c r="O165" s="2">
        <v>17</v>
      </c>
      <c r="P165" s="4" t="s">
        <v>440</v>
      </c>
      <c r="Q165" s="4" t="s">
        <v>425</v>
      </c>
      <c r="R165" s="2">
        <v>108</v>
      </c>
      <c r="S165" s="11"/>
    </row>
    <row r="166" spans="2:19" ht="15.75" thickBot="1" x14ac:dyDescent="0.3">
      <c r="B166" s="10"/>
      <c r="C166" s="3" t="s">
        <v>208</v>
      </c>
      <c r="D166" s="18">
        <v>34577014</v>
      </c>
      <c r="E166" s="18">
        <v>34352719</v>
      </c>
      <c r="F166" s="46">
        <f t="shared" si="8"/>
        <v>3457.7013999999999</v>
      </c>
      <c r="G166" s="46"/>
      <c r="H166" s="46">
        <f t="shared" si="9"/>
        <v>3457.7013999999999</v>
      </c>
      <c r="I166" s="2"/>
      <c r="J166" s="18">
        <f t="shared" si="10"/>
        <v>484078.196</v>
      </c>
      <c r="K166" s="18">
        <f t="shared" si="11"/>
        <v>484078.196</v>
      </c>
      <c r="L166" s="2"/>
      <c r="M166" s="2" t="s">
        <v>209</v>
      </c>
      <c r="N166" s="2" t="s">
        <v>209</v>
      </c>
      <c r="O166" s="2">
        <v>27</v>
      </c>
      <c r="P166" s="4" t="s">
        <v>210</v>
      </c>
      <c r="Q166" s="4" t="s">
        <v>207</v>
      </c>
      <c r="R166" s="2">
        <v>47</v>
      </c>
      <c r="S166" s="11"/>
    </row>
    <row r="167" spans="2:19" ht="30.75" thickBot="1" x14ac:dyDescent="0.3">
      <c r="B167" s="10"/>
      <c r="C167" s="3" t="s">
        <v>69</v>
      </c>
      <c r="D167" s="18">
        <v>118538595</v>
      </c>
      <c r="E167" s="18">
        <v>117337368</v>
      </c>
      <c r="F167" s="46">
        <f t="shared" si="8"/>
        <v>11853.8595</v>
      </c>
      <c r="G167" s="46"/>
      <c r="H167" s="46">
        <f t="shared" si="9"/>
        <v>11853.8595</v>
      </c>
      <c r="I167" s="2"/>
      <c r="J167" s="18">
        <f t="shared" si="10"/>
        <v>1659540.33</v>
      </c>
      <c r="K167" s="18">
        <f t="shared" si="11"/>
        <v>1659540.33</v>
      </c>
      <c r="L167" s="2"/>
      <c r="M167" s="2" t="s">
        <v>70</v>
      </c>
      <c r="N167" s="2" t="s">
        <v>71</v>
      </c>
      <c r="O167" s="2">
        <v>399</v>
      </c>
      <c r="P167" s="4" t="s">
        <v>72</v>
      </c>
      <c r="Q167" s="4" t="s">
        <v>73</v>
      </c>
      <c r="R167" s="2">
        <v>13</v>
      </c>
      <c r="S167" s="11"/>
    </row>
    <row r="168" spans="2:19" ht="15.75" thickBot="1" x14ac:dyDescent="0.3">
      <c r="B168" s="10"/>
      <c r="C168" s="3" t="s">
        <v>168</v>
      </c>
      <c r="D168" s="18">
        <v>40448778</v>
      </c>
      <c r="E168" s="18">
        <v>41026067</v>
      </c>
      <c r="F168" s="46">
        <f t="shared" si="8"/>
        <v>4044.8778000000002</v>
      </c>
      <c r="G168" s="46"/>
      <c r="H168" s="46">
        <f t="shared" si="9"/>
        <v>4044.8778000000002</v>
      </c>
      <c r="I168" s="2"/>
      <c r="J168" s="18">
        <f t="shared" si="10"/>
        <v>566282.89199999999</v>
      </c>
      <c r="K168" s="18">
        <f t="shared" si="11"/>
        <v>566282.89199999999</v>
      </c>
      <c r="L168" s="2"/>
      <c r="M168" s="2" t="s">
        <v>169</v>
      </c>
      <c r="N168" s="2" t="s">
        <v>170</v>
      </c>
      <c r="O168" s="2">
        <v>131</v>
      </c>
      <c r="P168" s="5" t="s">
        <v>171</v>
      </c>
      <c r="Q168" s="4" t="s">
        <v>172</v>
      </c>
      <c r="R168" s="2">
        <v>37</v>
      </c>
      <c r="S168" s="11"/>
    </row>
    <row r="169" spans="2:19" ht="15.75" thickBot="1" x14ac:dyDescent="0.3">
      <c r="B169" s="10"/>
      <c r="C169" s="3" t="s">
        <v>384</v>
      </c>
      <c r="D169" s="18">
        <v>10231458</v>
      </c>
      <c r="E169" s="18">
        <v>10247605</v>
      </c>
      <c r="F169" s="46">
        <f t="shared" si="8"/>
        <v>1023.1458</v>
      </c>
      <c r="G169" s="46"/>
      <c r="H169" s="46">
        <f t="shared" si="9"/>
        <v>1023.1458</v>
      </c>
      <c r="I169" s="2"/>
      <c r="J169" s="18">
        <f t="shared" si="10"/>
        <v>143240.41200000001</v>
      </c>
      <c r="K169" s="18">
        <f t="shared" si="11"/>
        <v>143240.41200000001</v>
      </c>
      <c r="L169" s="2"/>
      <c r="M169" s="2" t="s">
        <v>385</v>
      </c>
      <c r="N169" s="2" t="s">
        <v>386</v>
      </c>
      <c r="O169" s="2">
        <v>112</v>
      </c>
      <c r="P169" s="5" t="s">
        <v>387</v>
      </c>
      <c r="Q169" s="4" t="s">
        <v>362</v>
      </c>
      <c r="R169" s="2">
        <v>94</v>
      </c>
      <c r="S169" s="11"/>
    </row>
    <row r="170" spans="2:19" ht="30.75" thickBot="1" x14ac:dyDescent="0.3">
      <c r="B170" s="10"/>
      <c r="C170" s="3" t="s">
        <v>532</v>
      </c>
      <c r="D170" s="18">
        <v>3266775</v>
      </c>
      <c r="E170" s="18">
        <v>3260314</v>
      </c>
      <c r="F170" s="46">
        <f t="shared" si="8"/>
        <v>326.67750000000001</v>
      </c>
      <c r="G170" s="46"/>
      <c r="H170" s="46">
        <f t="shared" si="9"/>
        <v>326.67750000000001</v>
      </c>
      <c r="I170" s="2"/>
      <c r="J170" s="18">
        <f t="shared" si="10"/>
        <v>45734.85</v>
      </c>
      <c r="K170" s="18">
        <f t="shared" si="11"/>
        <v>45734.85</v>
      </c>
      <c r="L170" s="2"/>
      <c r="M170" s="2" t="s">
        <v>533</v>
      </c>
      <c r="N170" s="2" t="s">
        <v>533</v>
      </c>
      <c r="O170" s="2">
        <v>369</v>
      </c>
      <c r="P170" s="4" t="s">
        <v>271</v>
      </c>
      <c r="Q170" s="4" t="s">
        <v>524</v>
      </c>
      <c r="R170" s="2">
        <v>136</v>
      </c>
      <c r="S170" s="11"/>
    </row>
    <row r="171" spans="2:19" ht="15.75" thickBot="1" x14ac:dyDescent="0.3">
      <c r="B171" s="10"/>
      <c r="C171" s="3" t="s">
        <v>552</v>
      </c>
      <c r="D171" s="18">
        <v>2730979</v>
      </c>
      <c r="E171" s="18">
        <v>2716391</v>
      </c>
      <c r="F171" s="46">
        <f t="shared" si="8"/>
        <v>273.09789999999998</v>
      </c>
      <c r="G171" s="46"/>
      <c r="H171" s="46">
        <f t="shared" si="9"/>
        <v>273.09789999999998</v>
      </c>
      <c r="I171" s="2"/>
      <c r="J171" s="18">
        <f t="shared" si="10"/>
        <v>38233.705999999998</v>
      </c>
      <c r="K171" s="18">
        <f t="shared" si="11"/>
        <v>38233.705999999998</v>
      </c>
      <c r="L171" s="2"/>
      <c r="M171" s="2" t="s">
        <v>553</v>
      </c>
      <c r="N171" s="2" t="s">
        <v>554</v>
      </c>
      <c r="O171" s="2">
        <v>238</v>
      </c>
      <c r="P171" s="4" t="s">
        <v>122</v>
      </c>
      <c r="Q171" s="4" t="s">
        <v>551</v>
      </c>
      <c r="R171" s="2">
        <v>142</v>
      </c>
      <c r="S171" s="11"/>
    </row>
    <row r="172" spans="2:19" ht="45.75" thickBot="1" x14ac:dyDescent="0.3">
      <c r="B172" s="10"/>
      <c r="C172" s="3" t="s">
        <v>456</v>
      </c>
      <c r="D172" s="18">
        <v>6199948</v>
      </c>
      <c r="E172" s="18">
        <v>6106869</v>
      </c>
      <c r="F172" s="46">
        <f t="shared" si="8"/>
        <v>619.99480000000005</v>
      </c>
      <c r="G172" s="46"/>
      <c r="H172" s="46">
        <f t="shared" si="9"/>
        <v>619.99480000000005</v>
      </c>
      <c r="I172" s="2"/>
      <c r="J172" s="18">
        <f t="shared" si="10"/>
        <v>86799.272000000012</v>
      </c>
      <c r="K172" s="18">
        <f t="shared" si="11"/>
        <v>86799.272000000012</v>
      </c>
      <c r="L172" s="2"/>
      <c r="M172" s="2" t="s">
        <v>457</v>
      </c>
      <c r="N172" s="2" t="s">
        <v>458</v>
      </c>
      <c r="O172" s="2">
        <v>18</v>
      </c>
      <c r="P172" s="4" t="s">
        <v>459</v>
      </c>
      <c r="Q172" s="4" t="s">
        <v>372</v>
      </c>
      <c r="R172" s="2">
        <v>113</v>
      </c>
      <c r="S172" s="11"/>
    </row>
    <row r="173" spans="2:19" ht="15.75" thickBot="1" x14ac:dyDescent="0.3">
      <c r="B173" s="10"/>
      <c r="C173" s="3" t="s">
        <v>612</v>
      </c>
      <c r="D173" s="18">
        <v>987323</v>
      </c>
      <c r="E173" s="18">
        <v>981796</v>
      </c>
      <c r="F173" s="46">
        <f t="shared" si="8"/>
        <v>98.732299999999995</v>
      </c>
      <c r="G173" s="46"/>
      <c r="H173" s="46">
        <f t="shared" si="9"/>
        <v>98.732299999999995</v>
      </c>
      <c r="I173" s="2"/>
      <c r="J173" s="18">
        <f t="shared" si="10"/>
        <v>13822.521999999999</v>
      </c>
      <c r="K173" s="18">
        <f t="shared" si="11"/>
        <v>13822.521999999999</v>
      </c>
      <c r="L173" s="2"/>
      <c r="M173" s="2" t="s">
        <v>613</v>
      </c>
      <c r="N173" s="2" t="s">
        <v>613</v>
      </c>
      <c r="O173" s="2">
        <v>394</v>
      </c>
      <c r="P173" s="4" t="s">
        <v>614</v>
      </c>
      <c r="Q173" s="4" t="s">
        <v>527</v>
      </c>
      <c r="R173" s="2">
        <v>161</v>
      </c>
      <c r="S173" s="11"/>
    </row>
    <row r="174" spans="2:19" ht="15.75" thickBot="1" x14ac:dyDescent="0.3">
      <c r="B174" s="10"/>
      <c r="C174" s="3" t="s">
        <v>278</v>
      </c>
      <c r="D174" s="18">
        <v>19689950</v>
      </c>
      <c r="E174" s="18">
        <v>19892812</v>
      </c>
      <c r="F174" s="46">
        <f t="shared" si="8"/>
        <v>1968.9949999999999</v>
      </c>
      <c r="G174" s="46"/>
      <c r="H174" s="46">
        <f t="shared" si="9"/>
        <v>1968.9949999999999</v>
      </c>
      <c r="I174" s="2"/>
      <c r="J174" s="18">
        <f t="shared" si="10"/>
        <v>275659.3</v>
      </c>
      <c r="K174" s="18">
        <f t="shared" si="11"/>
        <v>275659.3</v>
      </c>
      <c r="L174" s="2"/>
      <c r="M174" s="2" t="s">
        <v>279</v>
      </c>
      <c r="N174" s="2" t="s">
        <v>280</v>
      </c>
      <c r="O174" s="2">
        <v>85</v>
      </c>
      <c r="P174" s="5" t="s">
        <v>281</v>
      </c>
      <c r="Q174" s="4" t="s">
        <v>262</v>
      </c>
      <c r="R174" s="2">
        <v>66</v>
      </c>
      <c r="S174" s="11"/>
    </row>
    <row r="175" spans="2:19" ht="15.75" thickBot="1" x14ac:dyDescent="0.3">
      <c r="B175" s="10"/>
      <c r="C175" s="3" t="s">
        <v>52</v>
      </c>
      <c r="D175" s="18">
        <v>144110136</v>
      </c>
      <c r="E175" s="18">
        <v>144444359</v>
      </c>
      <c r="F175" s="46">
        <f t="shared" si="8"/>
        <v>14411.0136</v>
      </c>
      <c r="G175" s="46"/>
      <c r="H175" s="46">
        <f t="shared" si="9"/>
        <v>14411.0136</v>
      </c>
      <c r="I175" s="2"/>
      <c r="J175" s="18">
        <f t="shared" si="10"/>
        <v>2017541.9040000001</v>
      </c>
      <c r="K175" s="18">
        <f t="shared" si="11"/>
        <v>2017541.9040000001</v>
      </c>
      <c r="L175" s="2"/>
      <c r="M175" s="2" t="s">
        <v>53</v>
      </c>
      <c r="N175" s="2" t="s">
        <v>54</v>
      </c>
      <c r="O175" s="2">
        <v>9</v>
      </c>
      <c r="P175" s="5" t="s">
        <v>55</v>
      </c>
      <c r="Q175" s="4" t="s">
        <v>56</v>
      </c>
      <c r="R175" s="2">
        <v>9</v>
      </c>
      <c r="S175" s="11"/>
    </row>
    <row r="176" spans="2:19" ht="15.75" thickBot="1" x14ac:dyDescent="0.3">
      <c r="B176" s="10"/>
      <c r="C176" s="3" t="s">
        <v>317</v>
      </c>
      <c r="D176" s="18">
        <v>14311520</v>
      </c>
      <c r="E176" s="18">
        <v>14094683</v>
      </c>
      <c r="F176" s="46">
        <f t="shared" si="8"/>
        <v>1431.152</v>
      </c>
      <c r="G176" s="46"/>
      <c r="H176" s="46">
        <f t="shared" si="9"/>
        <v>1431.152</v>
      </c>
      <c r="I176" s="2"/>
      <c r="J176" s="18">
        <f t="shared" si="10"/>
        <v>200361.28</v>
      </c>
      <c r="K176" s="18">
        <f t="shared" si="11"/>
        <v>200361.28</v>
      </c>
      <c r="L176" s="2"/>
      <c r="M176" s="2" t="s">
        <v>318</v>
      </c>
      <c r="N176" s="2" t="s">
        <v>319</v>
      </c>
      <c r="O176" s="2">
        <v>584</v>
      </c>
      <c r="P176" s="4" t="s">
        <v>320</v>
      </c>
      <c r="Q176" s="4" t="s">
        <v>316</v>
      </c>
      <c r="R176" s="2">
        <v>76</v>
      </c>
      <c r="S176" s="11"/>
    </row>
    <row r="177" spans="2:19" ht="45.75" thickBot="1" x14ac:dyDescent="0.3">
      <c r="B177" s="10"/>
      <c r="C177" s="3" t="s">
        <v>745</v>
      </c>
      <c r="D177" s="18"/>
      <c r="E177" s="18">
        <v>10994</v>
      </c>
      <c r="F177" s="46">
        <f t="shared" si="8"/>
        <v>0</v>
      </c>
      <c r="G177" s="46"/>
      <c r="H177" s="46">
        <f t="shared" si="9"/>
        <v>0</v>
      </c>
      <c r="I177" s="2"/>
      <c r="J177" s="18">
        <f t="shared" si="10"/>
        <v>0</v>
      </c>
      <c r="K177" s="18">
        <f t="shared" si="11"/>
        <v>0</v>
      </c>
      <c r="L177" s="2"/>
      <c r="M177" s="2">
        <v>21</v>
      </c>
      <c r="N177" s="2">
        <v>25</v>
      </c>
      <c r="O177" s="2">
        <v>441</v>
      </c>
      <c r="P177" s="4" t="s">
        <v>288</v>
      </c>
      <c r="Q177" s="5"/>
      <c r="R177" s="2">
        <v>228</v>
      </c>
      <c r="S177" s="11"/>
    </row>
    <row r="178" spans="2:19" ht="45.75" thickBot="1" x14ac:dyDescent="0.3">
      <c r="B178" s="10"/>
      <c r="C178" s="3" t="s">
        <v>724</v>
      </c>
      <c r="D178" s="18">
        <v>47847</v>
      </c>
      <c r="E178" s="18">
        <v>47755</v>
      </c>
      <c r="F178" s="46">
        <f t="shared" si="8"/>
        <v>4.7847</v>
      </c>
      <c r="G178" s="46"/>
      <c r="H178" s="46">
        <f t="shared" si="9"/>
        <v>4.7847</v>
      </c>
      <c r="I178" s="2"/>
      <c r="J178" s="18">
        <f t="shared" si="10"/>
        <v>669.85799999999995</v>
      </c>
      <c r="K178" s="18">
        <f t="shared" si="11"/>
        <v>669.85799999999995</v>
      </c>
      <c r="L178" s="2"/>
      <c r="M178" s="2">
        <v>261</v>
      </c>
      <c r="N178" s="2">
        <v>260</v>
      </c>
      <c r="O178" s="2">
        <v>184</v>
      </c>
      <c r="P178" s="4" t="s">
        <v>118</v>
      </c>
      <c r="Q178" s="5"/>
      <c r="R178" s="2">
        <v>211</v>
      </c>
      <c r="S178" s="11"/>
    </row>
    <row r="179" spans="2:19" ht="30.75" thickBot="1" x14ac:dyDescent="0.3">
      <c r="B179" s="10"/>
      <c r="C179" s="3" t="s">
        <v>690</v>
      </c>
      <c r="D179" s="18">
        <v>180805</v>
      </c>
      <c r="E179" s="18">
        <v>180251</v>
      </c>
      <c r="F179" s="46">
        <f t="shared" si="8"/>
        <v>18.080500000000001</v>
      </c>
      <c r="G179" s="46"/>
      <c r="H179" s="46">
        <f t="shared" si="9"/>
        <v>18.080500000000001</v>
      </c>
      <c r="I179" s="2"/>
      <c r="J179" s="18">
        <f t="shared" si="10"/>
        <v>2531.27</v>
      </c>
      <c r="K179" s="18">
        <f t="shared" si="11"/>
        <v>2531.27</v>
      </c>
      <c r="L179" s="2"/>
      <c r="M179" s="2">
        <v>616</v>
      </c>
      <c r="N179" s="2">
        <v>610</v>
      </c>
      <c r="O179" s="2">
        <v>296</v>
      </c>
      <c r="P179" s="4" t="s">
        <v>648</v>
      </c>
      <c r="Q179" s="5"/>
      <c r="R179" s="2">
        <v>190</v>
      </c>
      <c r="S179" s="11"/>
    </row>
    <row r="180" spans="2:19" ht="30.75" thickBot="1" x14ac:dyDescent="0.3">
      <c r="B180" s="10"/>
      <c r="C180" s="3" t="s">
        <v>736</v>
      </c>
      <c r="D180" s="18">
        <v>32337</v>
      </c>
      <c r="E180" s="18">
        <v>32077</v>
      </c>
      <c r="F180" s="46">
        <f t="shared" si="8"/>
        <v>3.2336999999999998</v>
      </c>
      <c r="G180" s="46"/>
      <c r="H180" s="46">
        <f t="shared" si="9"/>
        <v>3.2336999999999998</v>
      </c>
      <c r="I180" s="2"/>
      <c r="J180" s="18">
        <f t="shared" si="10"/>
        <v>452.71799999999996</v>
      </c>
      <c r="K180" s="18">
        <f t="shared" si="11"/>
        <v>452.71799999999996</v>
      </c>
      <c r="L180" s="2"/>
      <c r="M180" s="2">
        <v>53</v>
      </c>
      <c r="N180" s="2">
        <v>50</v>
      </c>
      <c r="O180" s="2">
        <v>647</v>
      </c>
      <c r="P180" s="4" t="s">
        <v>119</v>
      </c>
      <c r="Q180" s="5"/>
      <c r="R180" s="2">
        <v>220</v>
      </c>
      <c r="S180" s="11"/>
    </row>
    <row r="181" spans="2:19" ht="75.75" thickBot="1" x14ac:dyDescent="0.3">
      <c r="B181" s="10"/>
      <c r="C181" s="3" t="s">
        <v>746</v>
      </c>
      <c r="D181" s="18"/>
      <c r="E181" s="18">
        <v>584</v>
      </c>
      <c r="F181" s="46">
        <f t="shared" si="8"/>
        <v>0</v>
      </c>
      <c r="G181" s="46"/>
      <c r="H181" s="46">
        <f t="shared" si="9"/>
        <v>0</v>
      </c>
      <c r="I181" s="2"/>
      <c r="J181" s="18">
        <f t="shared" si="10"/>
        <v>0</v>
      </c>
      <c r="K181" s="18">
        <f t="shared" si="11"/>
        <v>0</v>
      </c>
      <c r="L181" s="2"/>
      <c r="M181" s="2">
        <v>242</v>
      </c>
      <c r="N181" s="2">
        <v>242</v>
      </c>
      <c r="O181" s="2">
        <v>24</v>
      </c>
      <c r="P181" s="5" t="s">
        <v>747</v>
      </c>
      <c r="Q181" s="2"/>
      <c r="R181" s="2">
        <v>229</v>
      </c>
      <c r="S181" s="11"/>
    </row>
    <row r="182" spans="2:19" ht="75.75" thickBot="1" x14ac:dyDescent="0.3">
      <c r="B182" s="10"/>
      <c r="C182" s="3" t="s">
        <v>702</v>
      </c>
      <c r="D182" s="18">
        <v>103683</v>
      </c>
      <c r="E182" s="18">
        <v>103698</v>
      </c>
      <c r="F182" s="46">
        <f t="shared" si="8"/>
        <v>10.3683</v>
      </c>
      <c r="G182" s="46"/>
      <c r="H182" s="46">
        <f t="shared" si="9"/>
        <v>10.3683</v>
      </c>
      <c r="I182" s="2"/>
      <c r="J182" s="18">
        <f t="shared" si="10"/>
        <v>1451.5619999999999</v>
      </c>
      <c r="K182" s="18">
        <f t="shared" si="11"/>
        <v>1451.5619999999999</v>
      </c>
      <c r="L182" s="2"/>
      <c r="M182" s="2">
        <v>389</v>
      </c>
      <c r="N182" s="2">
        <v>390</v>
      </c>
      <c r="O182" s="2">
        <v>266</v>
      </c>
      <c r="P182" s="5" t="s">
        <v>703</v>
      </c>
      <c r="Q182" s="5"/>
      <c r="R182" s="2">
        <v>199</v>
      </c>
      <c r="S182" s="11"/>
    </row>
    <row r="183" spans="2:19" ht="15.75" thickBot="1" x14ac:dyDescent="0.3">
      <c r="B183" s="10"/>
      <c r="C183" s="3" t="s">
        <v>685</v>
      </c>
      <c r="D183" s="18">
        <v>227952</v>
      </c>
      <c r="E183" s="18">
        <v>225681</v>
      </c>
      <c r="F183" s="46">
        <f t="shared" si="8"/>
        <v>22.795200000000001</v>
      </c>
      <c r="G183" s="46"/>
      <c r="H183" s="46">
        <f t="shared" si="9"/>
        <v>22.795200000000001</v>
      </c>
      <c r="I183" s="2"/>
      <c r="J183" s="18">
        <f t="shared" si="10"/>
        <v>3191.328</v>
      </c>
      <c r="K183" s="18">
        <f t="shared" si="11"/>
        <v>3191.328</v>
      </c>
      <c r="L183" s="2"/>
      <c r="M183" s="2" t="s">
        <v>686</v>
      </c>
      <c r="N183" s="2" t="s">
        <v>686</v>
      </c>
      <c r="O183" s="2">
        <v>82</v>
      </c>
      <c r="P183" s="4" t="s">
        <v>687</v>
      </c>
      <c r="Q183" s="5"/>
      <c r="R183" s="2">
        <v>188</v>
      </c>
      <c r="S183" s="11"/>
    </row>
    <row r="184" spans="2:19" ht="30.75" thickBot="1" x14ac:dyDescent="0.3">
      <c r="B184" s="10"/>
      <c r="C184" s="3" t="s">
        <v>734</v>
      </c>
      <c r="D184" s="18"/>
      <c r="E184" s="18">
        <v>33642</v>
      </c>
      <c r="F184" s="46">
        <f t="shared" si="8"/>
        <v>0</v>
      </c>
      <c r="G184" s="46"/>
      <c r="H184" s="46">
        <f t="shared" si="9"/>
        <v>0</v>
      </c>
      <c r="I184" s="2"/>
      <c r="J184" s="18">
        <f t="shared" si="10"/>
        <v>0</v>
      </c>
      <c r="K184" s="18">
        <f t="shared" si="11"/>
        <v>0</v>
      </c>
      <c r="L184" s="2"/>
      <c r="M184" s="2">
        <v>61</v>
      </c>
      <c r="N184" s="2">
        <v>60</v>
      </c>
      <c r="O184" s="2">
        <v>560</v>
      </c>
      <c r="P184" s="5" t="s">
        <v>140</v>
      </c>
      <c r="Q184" s="5"/>
      <c r="R184" s="2">
        <v>218</v>
      </c>
      <c r="S184" s="11"/>
    </row>
    <row r="185" spans="2:19" ht="60.75" thickBot="1" x14ac:dyDescent="0.3">
      <c r="B185" s="10"/>
      <c r="C185" s="3" t="s">
        <v>683</v>
      </c>
      <c r="D185" s="18">
        <v>235367</v>
      </c>
      <c r="E185" s="18">
        <v>231856</v>
      </c>
      <c r="F185" s="46">
        <f t="shared" si="8"/>
        <v>23.5367</v>
      </c>
      <c r="G185" s="46"/>
      <c r="H185" s="46">
        <f t="shared" si="9"/>
        <v>23.5367</v>
      </c>
      <c r="I185" s="2"/>
      <c r="J185" s="18">
        <f t="shared" si="10"/>
        <v>3295.1379999999999</v>
      </c>
      <c r="K185" s="18">
        <f t="shared" si="11"/>
        <v>3295.1379999999999</v>
      </c>
      <c r="L185" s="2"/>
      <c r="M185" s="2">
        <v>964</v>
      </c>
      <c r="N185" s="2">
        <v>960</v>
      </c>
      <c r="O185" s="2">
        <v>246</v>
      </c>
      <c r="P185" s="4" t="s">
        <v>684</v>
      </c>
      <c r="Q185" s="5"/>
      <c r="R185" s="2">
        <v>187</v>
      </c>
      <c r="S185" s="11"/>
    </row>
    <row r="186" spans="2:19" ht="30.75" thickBot="1" x14ac:dyDescent="0.3">
      <c r="B186" s="10"/>
      <c r="C186" s="3" t="s">
        <v>189</v>
      </c>
      <c r="D186" s="18">
        <v>37306681</v>
      </c>
      <c r="E186" s="18">
        <v>36947025</v>
      </c>
      <c r="F186" s="46">
        <f t="shared" si="8"/>
        <v>3730.6680999999999</v>
      </c>
      <c r="G186" s="46"/>
      <c r="H186" s="46">
        <f t="shared" si="9"/>
        <v>3730.6680999999999</v>
      </c>
      <c r="I186" s="2"/>
      <c r="J186" s="18">
        <f t="shared" si="10"/>
        <v>522293.53399999999</v>
      </c>
      <c r="K186" s="18">
        <f t="shared" si="11"/>
        <v>522293.53399999999</v>
      </c>
      <c r="L186" s="2"/>
      <c r="M186" s="2" t="s">
        <v>190</v>
      </c>
      <c r="N186" s="2" t="s">
        <v>190</v>
      </c>
      <c r="O186" s="2">
        <v>17</v>
      </c>
      <c r="P186" s="4" t="s">
        <v>77</v>
      </c>
      <c r="Q186" s="4" t="s">
        <v>186</v>
      </c>
      <c r="R186" s="2">
        <v>42</v>
      </c>
      <c r="S186" s="11"/>
    </row>
    <row r="187" spans="2:19" ht="15.75" thickBot="1" x14ac:dyDescent="0.3">
      <c r="B187" s="10"/>
      <c r="C187" s="3" t="s">
        <v>296</v>
      </c>
      <c r="D187" s="18">
        <v>18072564</v>
      </c>
      <c r="E187" s="18">
        <v>17763163</v>
      </c>
      <c r="F187" s="46">
        <f t="shared" si="8"/>
        <v>1807.2564</v>
      </c>
      <c r="G187" s="46"/>
      <c r="H187" s="46">
        <f t="shared" si="9"/>
        <v>1807.2564</v>
      </c>
      <c r="I187" s="2"/>
      <c r="J187" s="18">
        <f t="shared" si="10"/>
        <v>253015.89600000001</v>
      </c>
      <c r="K187" s="18">
        <f t="shared" si="11"/>
        <v>253015.89600000001</v>
      </c>
      <c r="L187" s="2"/>
      <c r="M187" s="2" t="s">
        <v>297</v>
      </c>
      <c r="N187" s="2" t="s">
        <v>298</v>
      </c>
      <c r="O187" s="2">
        <v>95</v>
      </c>
      <c r="P187" s="4" t="s">
        <v>299</v>
      </c>
      <c r="Q187" s="4" t="s">
        <v>288</v>
      </c>
      <c r="R187" s="2">
        <v>71</v>
      </c>
      <c r="S187" s="11"/>
    </row>
    <row r="188" spans="2:19" ht="15.75" thickBot="1" x14ac:dyDescent="0.3">
      <c r="B188" s="10"/>
      <c r="C188" s="3" t="s">
        <v>430</v>
      </c>
      <c r="D188" s="18">
        <v>7110205</v>
      </c>
      <c r="E188" s="18">
        <v>7149077</v>
      </c>
      <c r="F188" s="46">
        <f t="shared" si="8"/>
        <v>711.02049999999997</v>
      </c>
      <c r="G188" s="46"/>
      <c r="H188" s="46">
        <f t="shared" si="9"/>
        <v>711.02049999999997</v>
      </c>
      <c r="I188" s="2"/>
      <c r="J188" s="18">
        <f t="shared" si="10"/>
        <v>99542.87</v>
      </c>
      <c r="K188" s="18">
        <f t="shared" si="11"/>
        <v>99542.87</v>
      </c>
      <c r="L188" s="2"/>
      <c r="M188" s="2" t="s">
        <v>431</v>
      </c>
      <c r="N188" s="2" t="s">
        <v>432</v>
      </c>
      <c r="O188" s="2">
        <v>81</v>
      </c>
      <c r="P188" s="5" t="s">
        <v>433</v>
      </c>
      <c r="Q188" s="4" t="s">
        <v>425</v>
      </c>
      <c r="R188" s="2">
        <v>106</v>
      </c>
      <c r="S188" s="11"/>
    </row>
    <row r="189" spans="2:19" ht="30.75" thickBot="1" x14ac:dyDescent="0.3">
      <c r="B189" s="10"/>
      <c r="C189" s="3" t="s">
        <v>699</v>
      </c>
      <c r="D189" s="18">
        <v>108263</v>
      </c>
      <c r="E189" s="18">
        <v>10766</v>
      </c>
      <c r="F189" s="46">
        <f t="shared" si="8"/>
        <v>10.8263</v>
      </c>
      <c r="G189" s="46"/>
      <c r="H189" s="46">
        <f t="shared" si="9"/>
        <v>10.8263</v>
      </c>
      <c r="I189" s="2"/>
      <c r="J189" s="18">
        <f t="shared" si="10"/>
        <v>1515.682</v>
      </c>
      <c r="K189" s="18">
        <f t="shared" si="11"/>
        <v>1515.682</v>
      </c>
      <c r="L189" s="2"/>
      <c r="M189" s="2">
        <v>452</v>
      </c>
      <c r="N189" s="2">
        <v>460</v>
      </c>
      <c r="O189" s="2">
        <v>235</v>
      </c>
      <c r="P189" s="4" t="s">
        <v>45</v>
      </c>
      <c r="Q189" s="5"/>
      <c r="R189" s="2">
        <v>197</v>
      </c>
      <c r="S189" s="11"/>
    </row>
    <row r="190" spans="2:19" ht="30.75" thickBot="1" x14ac:dyDescent="0.3">
      <c r="B190" s="10"/>
      <c r="C190" s="3" t="s">
        <v>407</v>
      </c>
      <c r="D190" s="18">
        <v>8918168</v>
      </c>
      <c r="E190" s="18">
        <v>8791092</v>
      </c>
      <c r="F190" s="46">
        <f t="shared" si="8"/>
        <v>891.81679999999994</v>
      </c>
      <c r="G190" s="46"/>
      <c r="H190" s="46">
        <f t="shared" si="9"/>
        <v>891.81679999999994</v>
      </c>
      <c r="I190" s="2"/>
      <c r="J190" s="18">
        <f t="shared" si="10"/>
        <v>124854.352</v>
      </c>
      <c r="K190" s="18">
        <f t="shared" si="11"/>
        <v>124854.352</v>
      </c>
      <c r="L190" s="2"/>
      <c r="M190" s="2" t="s">
        <v>408</v>
      </c>
      <c r="N190" s="2" t="s">
        <v>409</v>
      </c>
      <c r="O190" s="2">
        <v>124</v>
      </c>
      <c r="P190" s="4" t="s">
        <v>311</v>
      </c>
      <c r="Q190" s="4" t="s">
        <v>255</v>
      </c>
      <c r="R190" s="2">
        <v>100</v>
      </c>
      <c r="S190" s="11"/>
    </row>
    <row r="191" spans="2:19" ht="30.75" thickBot="1" x14ac:dyDescent="0.3">
      <c r="B191" s="10"/>
      <c r="C191" s="3" t="s">
        <v>460</v>
      </c>
      <c r="D191" s="18">
        <v>6040546</v>
      </c>
      <c r="E191" s="18">
        <v>6014723</v>
      </c>
      <c r="F191" s="46">
        <f t="shared" si="8"/>
        <v>604.05460000000005</v>
      </c>
      <c r="G191" s="46"/>
      <c r="H191" s="46">
        <f t="shared" si="9"/>
        <v>604.05460000000005</v>
      </c>
      <c r="I191" s="2"/>
      <c r="J191" s="18">
        <f t="shared" si="10"/>
        <v>84567.644</v>
      </c>
      <c r="K191" s="18">
        <f t="shared" si="11"/>
        <v>84567.644</v>
      </c>
      <c r="L191" s="2"/>
      <c r="M191" s="2">
        <v>710</v>
      </c>
      <c r="N191" s="2">
        <v>718</v>
      </c>
      <c r="O191" s="2">
        <v>8.43</v>
      </c>
      <c r="P191" s="4" t="s">
        <v>461</v>
      </c>
      <c r="Q191" s="4" t="s">
        <v>372</v>
      </c>
      <c r="R191" s="2">
        <v>114</v>
      </c>
      <c r="S191" s="11"/>
    </row>
    <row r="192" spans="2:19" ht="30.75" thickBot="1" x14ac:dyDescent="0.3">
      <c r="B192" s="10"/>
      <c r="C192" s="3" t="s">
        <v>726</v>
      </c>
      <c r="D192" s="18">
        <v>44309</v>
      </c>
      <c r="E192" s="18">
        <v>44222</v>
      </c>
      <c r="F192" s="46">
        <f t="shared" si="8"/>
        <v>4.4309000000000003</v>
      </c>
      <c r="G192" s="46"/>
      <c r="H192" s="46">
        <f t="shared" si="9"/>
        <v>4.4309000000000003</v>
      </c>
      <c r="I192" s="2"/>
      <c r="J192" s="18">
        <f t="shared" si="10"/>
        <v>620.32600000000002</v>
      </c>
      <c r="K192" s="18">
        <f t="shared" si="11"/>
        <v>620.32600000000002</v>
      </c>
      <c r="L192" s="2"/>
      <c r="M192" s="2">
        <v>34</v>
      </c>
      <c r="N192" s="2">
        <v>34</v>
      </c>
      <c r="O192" s="2">
        <v>1.3029999999999999</v>
      </c>
      <c r="P192" s="4" t="s">
        <v>413</v>
      </c>
      <c r="Q192" s="5"/>
      <c r="R192" s="2">
        <v>213</v>
      </c>
      <c r="S192" s="11"/>
    </row>
    <row r="193" spans="2:19" ht="15.75" thickBot="1" x14ac:dyDescent="0.3">
      <c r="B193" s="10"/>
      <c r="C193" s="3" t="s">
        <v>468</v>
      </c>
      <c r="D193" s="18">
        <v>5728173</v>
      </c>
      <c r="E193" s="18">
        <v>5795199</v>
      </c>
      <c r="F193" s="46">
        <f t="shared" si="8"/>
        <v>572.81730000000005</v>
      </c>
      <c r="G193" s="46"/>
      <c r="H193" s="46">
        <f t="shared" si="9"/>
        <v>572.81730000000005</v>
      </c>
      <c r="I193" s="2"/>
      <c r="J193" s="18">
        <f t="shared" si="10"/>
        <v>80194.422000000006</v>
      </c>
      <c r="K193" s="18">
        <f t="shared" si="11"/>
        <v>80194.422000000006</v>
      </c>
      <c r="L193" s="2"/>
      <c r="M193" s="2" t="s">
        <v>469</v>
      </c>
      <c r="N193" s="2" t="s">
        <v>469</v>
      </c>
      <c r="O193" s="2">
        <v>116</v>
      </c>
      <c r="P193" s="5" t="s">
        <v>391</v>
      </c>
      <c r="Q193" s="4" t="s">
        <v>424</v>
      </c>
      <c r="R193" s="2">
        <v>117</v>
      </c>
      <c r="S193" s="11"/>
    </row>
    <row r="194" spans="2:19" ht="15.75" thickBot="1" x14ac:dyDescent="0.3">
      <c r="B194" s="10"/>
      <c r="C194" s="3" t="s">
        <v>577</v>
      </c>
      <c r="D194" s="18">
        <v>2118965</v>
      </c>
      <c r="E194" s="18">
        <v>2119675</v>
      </c>
      <c r="F194" s="46">
        <f t="shared" si="8"/>
        <v>211.8965</v>
      </c>
      <c r="G194" s="46"/>
      <c r="H194" s="46">
        <f t="shared" si="9"/>
        <v>211.8965</v>
      </c>
      <c r="I194" s="2"/>
      <c r="J194" s="18">
        <f t="shared" si="10"/>
        <v>29665.510000000002</v>
      </c>
      <c r="K194" s="18">
        <f t="shared" si="11"/>
        <v>29665.510000000002</v>
      </c>
      <c r="L194" s="2"/>
      <c r="M194" s="2" t="s">
        <v>578</v>
      </c>
      <c r="N194" s="2" t="s">
        <v>579</v>
      </c>
      <c r="O194" s="2">
        <v>105</v>
      </c>
      <c r="P194" s="5" t="s">
        <v>22</v>
      </c>
      <c r="Q194" s="4" t="s">
        <v>551</v>
      </c>
      <c r="R194" s="2">
        <v>149</v>
      </c>
      <c r="S194" s="11"/>
    </row>
    <row r="195" spans="2:19" ht="30.75" thickBot="1" x14ac:dyDescent="0.3">
      <c r="B195" s="10"/>
      <c r="C195" s="3" t="s">
        <v>627</v>
      </c>
      <c r="D195" s="18">
        <v>751605</v>
      </c>
      <c r="E195" s="18">
        <v>740424</v>
      </c>
      <c r="F195" s="46">
        <f t="shared" si="8"/>
        <v>75.160499999999999</v>
      </c>
      <c r="G195" s="46"/>
      <c r="H195" s="46">
        <f t="shared" si="9"/>
        <v>75.160499999999999</v>
      </c>
      <c r="I195" s="2"/>
      <c r="J195" s="18">
        <f t="shared" si="10"/>
        <v>10522.47</v>
      </c>
      <c r="K195" s="18">
        <f t="shared" si="11"/>
        <v>10522.47</v>
      </c>
      <c r="L195" s="2"/>
      <c r="M195" s="2" t="s">
        <v>628</v>
      </c>
      <c r="N195" s="2" t="s">
        <v>629</v>
      </c>
      <c r="O195" s="2">
        <v>27</v>
      </c>
      <c r="P195" s="4" t="s">
        <v>476</v>
      </c>
      <c r="Q195" s="4" t="s">
        <v>527</v>
      </c>
      <c r="R195" s="2">
        <v>166</v>
      </c>
      <c r="S195" s="11"/>
    </row>
    <row r="196" spans="2:19" ht="15.75" thickBot="1" x14ac:dyDescent="0.3">
      <c r="B196" s="10"/>
      <c r="C196" s="3" t="s">
        <v>285</v>
      </c>
      <c r="D196" s="18">
        <v>18523456</v>
      </c>
      <c r="E196" s="18">
        <v>18143378</v>
      </c>
      <c r="F196" s="46">
        <f t="shared" si="8"/>
        <v>1852.3456000000001</v>
      </c>
      <c r="G196" s="46"/>
      <c r="H196" s="46">
        <f t="shared" si="9"/>
        <v>1852.3456000000001</v>
      </c>
      <c r="I196" s="2"/>
      <c r="J196" s="18">
        <f t="shared" si="10"/>
        <v>259328.38400000002</v>
      </c>
      <c r="K196" s="18">
        <f t="shared" si="11"/>
        <v>259328.38400000002</v>
      </c>
      <c r="L196" s="2"/>
      <c r="M196" s="2" t="s">
        <v>286</v>
      </c>
      <c r="N196" s="2" t="s">
        <v>287</v>
      </c>
      <c r="O196" s="2">
        <v>30</v>
      </c>
      <c r="P196" s="4" t="s">
        <v>283</v>
      </c>
      <c r="Q196" s="4" t="s">
        <v>288</v>
      </c>
      <c r="R196" s="2">
        <v>68</v>
      </c>
      <c r="S196" s="11"/>
    </row>
    <row r="197" spans="2:19" ht="30.75" thickBot="1" x14ac:dyDescent="0.3">
      <c r="B197" s="10"/>
      <c r="C197" s="3" t="s">
        <v>120</v>
      </c>
      <c r="D197" s="18">
        <v>60806347</v>
      </c>
      <c r="E197" s="18">
        <v>60414495</v>
      </c>
      <c r="F197" s="46">
        <f t="shared" ref="F197:F237" si="12">D197/$G$3</f>
        <v>6080.6346999999996</v>
      </c>
      <c r="G197" s="46"/>
      <c r="H197" s="46">
        <f t="shared" ref="H197:H239" si="13">F197</f>
        <v>6080.6346999999996</v>
      </c>
      <c r="I197" s="2"/>
      <c r="J197" s="18">
        <f t="shared" ref="J197:J239" si="14">H197*$J$3</f>
        <v>851288.85799999989</v>
      </c>
      <c r="K197" s="18">
        <f t="shared" ref="K197:K239" si="15">J197</f>
        <v>851288.85799999989</v>
      </c>
      <c r="L197" s="2"/>
      <c r="M197" s="2" t="s">
        <v>121</v>
      </c>
      <c r="N197" s="2" t="s">
        <v>121</v>
      </c>
      <c r="O197" s="2">
        <v>50</v>
      </c>
      <c r="P197" s="6">
        <v>0.01</v>
      </c>
      <c r="Q197" s="4" t="s">
        <v>122</v>
      </c>
      <c r="R197" s="2">
        <v>24</v>
      </c>
      <c r="S197" s="11"/>
    </row>
    <row r="198" spans="2:19" ht="30.75" thickBot="1" x14ac:dyDescent="0.3">
      <c r="B198" s="10"/>
      <c r="C198" s="3" t="s">
        <v>137</v>
      </c>
      <c r="D198" s="18">
        <v>51757167</v>
      </c>
      <c r="E198" s="18">
        <v>51784059</v>
      </c>
      <c r="F198" s="46">
        <f t="shared" si="12"/>
        <v>5175.7166999999999</v>
      </c>
      <c r="G198" s="46"/>
      <c r="H198" s="46">
        <f t="shared" si="13"/>
        <v>5175.7166999999999</v>
      </c>
      <c r="I198" s="2"/>
      <c r="J198" s="18">
        <f t="shared" si="14"/>
        <v>724600.33799999999</v>
      </c>
      <c r="K198" s="18">
        <f t="shared" si="15"/>
        <v>724600.33799999999</v>
      </c>
      <c r="L198" s="2"/>
      <c r="M198" s="2" t="s">
        <v>138</v>
      </c>
      <c r="N198" s="2" t="s">
        <v>139</v>
      </c>
      <c r="O198" s="2">
        <v>530</v>
      </c>
      <c r="P198" s="5" t="s">
        <v>140</v>
      </c>
      <c r="Q198" s="4" t="s">
        <v>85</v>
      </c>
      <c r="R198" s="2">
        <v>29</v>
      </c>
      <c r="S198" s="11"/>
    </row>
    <row r="199" spans="2:19" ht="30.75" thickBot="1" x14ac:dyDescent="0.3">
      <c r="B199" s="10"/>
      <c r="C199" s="3" t="s">
        <v>350</v>
      </c>
      <c r="D199" s="18">
        <v>11215261</v>
      </c>
      <c r="E199" s="18">
        <v>11088796</v>
      </c>
      <c r="F199" s="46">
        <f t="shared" si="12"/>
        <v>1121.5261</v>
      </c>
      <c r="G199" s="46"/>
      <c r="H199" s="46">
        <f t="shared" si="13"/>
        <v>1121.5261</v>
      </c>
      <c r="I199" s="2"/>
      <c r="J199" s="18">
        <f t="shared" si="14"/>
        <v>157013.65400000001</v>
      </c>
      <c r="K199" s="18">
        <f t="shared" si="15"/>
        <v>157013.65400000001</v>
      </c>
      <c r="L199" s="2"/>
      <c r="M199" s="2" t="s">
        <v>351</v>
      </c>
      <c r="N199" s="2" t="s">
        <v>352</v>
      </c>
      <c r="O199" s="2">
        <v>18</v>
      </c>
      <c r="P199" s="4" t="s">
        <v>353</v>
      </c>
      <c r="Q199" s="4" t="s">
        <v>345</v>
      </c>
      <c r="R199" s="2">
        <v>85</v>
      </c>
      <c r="S199" s="11"/>
    </row>
    <row r="200" spans="2:19" ht="15.75" thickBot="1" x14ac:dyDescent="0.3">
      <c r="B200" s="10"/>
      <c r="C200" s="3" t="s">
        <v>148</v>
      </c>
      <c r="D200" s="18">
        <v>47489591</v>
      </c>
      <c r="E200" s="18">
        <v>47519628</v>
      </c>
      <c r="F200" s="46">
        <f t="shared" si="12"/>
        <v>4748.9591</v>
      </c>
      <c r="G200" s="46"/>
      <c r="H200" s="46">
        <f t="shared" si="13"/>
        <v>4748.9591</v>
      </c>
      <c r="I200" s="2"/>
      <c r="J200" s="18">
        <f t="shared" si="14"/>
        <v>664854.27399999998</v>
      </c>
      <c r="K200" s="18">
        <f t="shared" si="15"/>
        <v>664854.27399999998</v>
      </c>
      <c r="L200" s="2"/>
      <c r="M200" s="2" t="s">
        <v>149</v>
      </c>
      <c r="N200" s="2" t="s">
        <v>150</v>
      </c>
      <c r="O200" s="2">
        <v>95</v>
      </c>
      <c r="P200" s="5" t="s">
        <v>151</v>
      </c>
      <c r="Q200" s="4" t="s">
        <v>152</v>
      </c>
      <c r="R200" s="2">
        <v>32</v>
      </c>
      <c r="S200" s="11"/>
    </row>
    <row r="201" spans="2:19" ht="15.75" thickBot="1" x14ac:dyDescent="0.3">
      <c r="B201" s="10"/>
      <c r="C201" s="3" t="s">
        <v>259</v>
      </c>
      <c r="D201" s="18">
        <v>21932036</v>
      </c>
      <c r="E201" s="18">
        <v>21893579</v>
      </c>
      <c r="F201" s="46">
        <f t="shared" si="12"/>
        <v>2193.2035999999998</v>
      </c>
      <c r="G201" s="46"/>
      <c r="H201" s="46">
        <f t="shared" si="13"/>
        <v>2193.2035999999998</v>
      </c>
      <c r="I201" s="2"/>
      <c r="J201" s="18">
        <f t="shared" si="14"/>
        <v>307048.50399999996</v>
      </c>
      <c r="K201" s="18">
        <f t="shared" si="15"/>
        <v>307048.50399999996</v>
      </c>
      <c r="L201" s="2"/>
      <c r="M201" s="2" t="s">
        <v>260</v>
      </c>
      <c r="N201" s="2" t="s">
        <v>261</v>
      </c>
      <c r="O201" s="2">
        <v>355</v>
      </c>
      <c r="P201" s="4" t="s">
        <v>262</v>
      </c>
      <c r="Q201" s="4" t="s">
        <v>263</v>
      </c>
      <c r="R201" s="2">
        <v>61</v>
      </c>
      <c r="S201" s="11"/>
    </row>
    <row r="202" spans="2:19" ht="15.75" thickBot="1" x14ac:dyDescent="0.3">
      <c r="B202" s="10"/>
      <c r="C202" s="3" t="s">
        <v>146</v>
      </c>
      <c r="D202" s="18">
        <v>48955820</v>
      </c>
      <c r="E202" s="18">
        <v>48109006</v>
      </c>
      <c r="F202" s="46">
        <f t="shared" si="12"/>
        <v>4895.5820000000003</v>
      </c>
      <c r="G202" s="46"/>
      <c r="H202" s="46">
        <f t="shared" si="13"/>
        <v>4895.5820000000003</v>
      </c>
      <c r="I202" s="2"/>
      <c r="J202" s="18">
        <f t="shared" si="14"/>
        <v>685381.4800000001</v>
      </c>
      <c r="K202" s="18">
        <f t="shared" si="15"/>
        <v>685381.4800000001</v>
      </c>
      <c r="L202" s="2"/>
      <c r="M202" s="2" t="s">
        <v>29</v>
      </c>
      <c r="N202" s="2" t="s">
        <v>29</v>
      </c>
      <c r="O202" s="2">
        <v>26</v>
      </c>
      <c r="P202" s="4" t="s">
        <v>147</v>
      </c>
      <c r="Q202" s="4" t="s">
        <v>145</v>
      </c>
      <c r="R202" s="2">
        <v>31</v>
      </c>
      <c r="S202" s="11"/>
    </row>
    <row r="203" spans="2:19" ht="30.75" thickBot="1" x14ac:dyDescent="0.3">
      <c r="B203" s="10"/>
      <c r="C203" s="3" t="s">
        <v>634</v>
      </c>
      <c r="D203" s="18">
        <v>626758</v>
      </c>
      <c r="E203" s="18">
        <v>623236</v>
      </c>
      <c r="F203" s="46">
        <f t="shared" si="12"/>
        <v>62.675800000000002</v>
      </c>
      <c r="G203" s="46"/>
      <c r="H203" s="46">
        <f t="shared" si="13"/>
        <v>62.675800000000002</v>
      </c>
      <c r="I203" s="2"/>
      <c r="J203" s="18">
        <f t="shared" si="14"/>
        <v>8774.612000000001</v>
      </c>
      <c r="K203" s="18">
        <f t="shared" si="15"/>
        <v>8774.612000000001</v>
      </c>
      <c r="L203" s="2"/>
      <c r="M203" s="2" t="s">
        <v>635</v>
      </c>
      <c r="N203" s="2" t="s">
        <v>636</v>
      </c>
      <c r="O203" s="2">
        <v>4</v>
      </c>
      <c r="P203" s="4" t="s">
        <v>344</v>
      </c>
      <c r="Q203" s="4" t="s">
        <v>527</v>
      </c>
      <c r="R203" s="2">
        <v>169</v>
      </c>
      <c r="S203" s="11"/>
    </row>
    <row r="204" spans="2:19" ht="15.75" thickBot="1" x14ac:dyDescent="0.3">
      <c r="B204" s="10"/>
      <c r="C204" s="3" t="s">
        <v>363</v>
      </c>
      <c r="D204" s="18">
        <v>10654410</v>
      </c>
      <c r="E204" s="18">
        <v>10612086</v>
      </c>
      <c r="F204" s="46">
        <f t="shared" si="12"/>
        <v>1065.441</v>
      </c>
      <c r="G204" s="46"/>
      <c r="H204" s="46">
        <f t="shared" si="13"/>
        <v>1065.441</v>
      </c>
      <c r="I204" s="2"/>
      <c r="J204" s="18">
        <f t="shared" si="14"/>
        <v>149161.74</v>
      </c>
      <c r="K204" s="18">
        <f t="shared" si="15"/>
        <v>149161.74</v>
      </c>
      <c r="L204" s="2"/>
      <c r="M204" s="2" t="s">
        <v>364</v>
      </c>
      <c r="N204" s="2" t="s">
        <v>365</v>
      </c>
      <c r="O204" s="2">
        <v>26</v>
      </c>
      <c r="P204" s="4" t="s">
        <v>157</v>
      </c>
      <c r="Q204" s="4" t="s">
        <v>362</v>
      </c>
      <c r="R204" s="2">
        <v>88</v>
      </c>
      <c r="S204" s="11"/>
    </row>
    <row r="205" spans="2:19" ht="30.75" thickBot="1" x14ac:dyDescent="0.3">
      <c r="B205" s="10"/>
      <c r="C205" s="3" t="s">
        <v>414</v>
      </c>
      <c r="D205" s="18">
        <v>8834199</v>
      </c>
      <c r="E205" s="18">
        <v>8796669</v>
      </c>
      <c r="F205" s="46">
        <f t="shared" si="12"/>
        <v>883.41989999999998</v>
      </c>
      <c r="G205" s="46"/>
      <c r="H205" s="46">
        <f t="shared" si="13"/>
        <v>883.41989999999998</v>
      </c>
      <c r="I205" s="2"/>
      <c r="J205" s="18">
        <f t="shared" si="14"/>
        <v>123678.78599999999</v>
      </c>
      <c r="K205" s="18">
        <f t="shared" si="15"/>
        <v>123678.78599999999</v>
      </c>
      <c r="L205" s="2"/>
      <c r="M205" s="2" t="s">
        <v>415</v>
      </c>
      <c r="N205" s="2" t="s">
        <v>416</v>
      </c>
      <c r="O205" s="2">
        <v>224</v>
      </c>
      <c r="P205" s="4" t="s">
        <v>145</v>
      </c>
      <c r="Q205" s="4" t="s">
        <v>255</v>
      </c>
      <c r="R205" s="2">
        <v>102</v>
      </c>
      <c r="S205" s="11"/>
    </row>
    <row r="206" spans="2:19" ht="15.75" thickBot="1" x14ac:dyDescent="0.3">
      <c r="B206" s="10"/>
      <c r="C206" s="3" t="s">
        <v>246</v>
      </c>
      <c r="D206" s="18">
        <v>23991258</v>
      </c>
      <c r="E206" s="18">
        <v>23227014</v>
      </c>
      <c r="F206" s="46">
        <f t="shared" si="12"/>
        <v>2399.1257999999998</v>
      </c>
      <c r="G206" s="46"/>
      <c r="H206" s="46">
        <f t="shared" si="13"/>
        <v>2399.1257999999998</v>
      </c>
      <c r="I206" s="2"/>
      <c r="J206" s="18">
        <f t="shared" si="14"/>
        <v>335877.61199999996</v>
      </c>
      <c r="K206" s="18">
        <f t="shared" si="15"/>
        <v>335877.61199999996</v>
      </c>
      <c r="L206" s="2"/>
      <c r="M206" s="2" t="s">
        <v>247</v>
      </c>
      <c r="N206" s="2" t="s">
        <v>248</v>
      </c>
      <c r="O206" s="2">
        <v>133</v>
      </c>
      <c r="P206" s="4" t="s">
        <v>249</v>
      </c>
      <c r="Q206" s="4" t="s">
        <v>250</v>
      </c>
      <c r="R206" s="2">
        <v>57</v>
      </c>
      <c r="S206" s="11"/>
    </row>
    <row r="207" spans="2:19" ht="15.75" thickBot="1" x14ac:dyDescent="0.3">
      <c r="B207" s="10"/>
      <c r="C207" s="3" t="s">
        <v>253</v>
      </c>
      <c r="D207" s="18">
        <v>23942105</v>
      </c>
      <c r="E207" s="18">
        <v>23923276</v>
      </c>
      <c r="F207" s="46">
        <f t="shared" si="12"/>
        <v>2394.2105000000001</v>
      </c>
      <c r="G207" s="46"/>
      <c r="H207" s="46">
        <f t="shared" si="13"/>
        <v>2394.2105000000001</v>
      </c>
      <c r="I207" s="2"/>
      <c r="J207" s="18">
        <f t="shared" si="14"/>
        <v>335189.47000000003</v>
      </c>
      <c r="K207" s="18">
        <f t="shared" si="15"/>
        <v>335189.47000000003</v>
      </c>
      <c r="L207" s="2"/>
      <c r="M207" s="2" t="s">
        <v>254</v>
      </c>
      <c r="N207" s="2" t="s">
        <v>254</v>
      </c>
      <c r="O207" s="2">
        <v>662</v>
      </c>
      <c r="P207" s="4" t="s">
        <v>255</v>
      </c>
      <c r="Q207" s="4" t="s">
        <v>250</v>
      </c>
      <c r="R207" s="2">
        <v>59</v>
      </c>
      <c r="S207" s="11"/>
    </row>
    <row r="208" spans="2:19" ht="30.75" thickBot="1" x14ac:dyDescent="0.3">
      <c r="B208" s="10"/>
      <c r="C208" s="3" t="s">
        <v>376</v>
      </c>
      <c r="D208" s="18">
        <v>10271709</v>
      </c>
      <c r="E208" s="18">
        <v>10143543</v>
      </c>
      <c r="F208" s="46">
        <f t="shared" si="12"/>
        <v>1027.1709000000001</v>
      </c>
      <c r="G208" s="46"/>
      <c r="H208" s="46">
        <f t="shared" si="13"/>
        <v>1027.1709000000001</v>
      </c>
      <c r="I208" s="2"/>
      <c r="J208" s="18">
        <f t="shared" si="14"/>
        <v>143803.92600000001</v>
      </c>
      <c r="K208" s="18">
        <f t="shared" si="15"/>
        <v>143803.92600000001</v>
      </c>
      <c r="L208" s="2"/>
      <c r="M208" s="2" t="s">
        <v>377</v>
      </c>
      <c r="N208" s="2" t="s">
        <v>378</v>
      </c>
      <c r="O208" s="2">
        <v>74</v>
      </c>
      <c r="P208" s="4" t="s">
        <v>379</v>
      </c>
      <c r="Q208" s="4" t="s">
        <v>362</v>
      </c>
      <c r="R208" s="2">
        <v>92</v>
      </c>
      <c r="S208" s="11"/>
    </row>
    <row r="209" spans="2:19" ht="15.75" thickBot="1" x14ac:dyDescent="0.3">
      <c r="B209" s="10"/>
      <c r="C209" s="3" t="s">
        <v>105</v>
      </c>
      <c r="D209" s="18">
        <v>68777450</v>
      </c>
      <c r="E209" s="18">
        <v>67438106</v>
      </c>
      <c r="F209" s="46">
        <f t="shared" si="12"/>
        <v>6877.7449999999999</v>
      </c>
      <c r="G209" s="46"/>
      <c r="H209" s="46">
        <f t="shared" si="13"/>
        <v>6877.7449999999999</v>
      </c>
      <c r="I209" s="2"/>
      <c r="J209" s="18">
        <f t="shared" si="14"/>
        <v>962884.29999999993</v>
      </c>
      <c r="K209" s="18">
        <f t="shared" si="15"/>
        <v>962884.29999999993</v>
      </c>
      <c r="L209" s="2"/>
      <c r="M209" s="2" t="s">
        <v>106</v>
      </c>
      <c r="N209" s="2" t="s">
        <v>107</v>
      </c>
      <c r="O209" s="2">
        <v>78</v>
      </c>
      <c r="P209" s="4" t="s">
        <v>108</v>
      </c>
      <c r="Q209" s="4" t="s">
        <v>109</v>
      </c>
      <c r="R209" s="2">
        <v>21</v>
      </c>
      <c r="S209" s="11"/>
    </row>
    <row r="210" spans="2:19" ht="15.75" thickBot="1" x14ac:dyDescent="0.3">
      <c r="B210" s="10"/>
      <c r="C210" s="3" t="s">
        <v>100</v>
      </c>
      <c r="D210" s="18">
        <v>71862486</v>
      </c>
      <c r="E210" s="18">
        <v>71801279</v>
      </c>
      <c r="F210" s="46">
        <f t="shared" si="12"/>
        <v>7186.2485999999999</v>
      </c>
      <c r="G210" s="46"/>
      <c r="H210" s="46">
        <f t="shared" si="13"/>
        <v>7186.2485999999999</v>
      </c>
      <c r="I210" s="2"/>
      <c r="J210" s="18">
        <f t="shared" si="14"/>
        <v>1006074.804</v>
      </c>
      <c r="K210" s="18">
        <f t="shared" si="15"/>
        <v>1006074.804</v>
      </c>
      <c r="L210" s="2"/>
      <c r="M210" s="2" t="s">
        <v>101</v>
      </c>
      <c r="N210" s="2" t="s">
        <v>102</v>
      </c>
      <c r="O210" s="2">
        <v>141</v>
      </c>
      <c r="P210" s="4" t="s">
        <v>103</v>
      </c>
      <c r="Q210" s="4" t="s">
        <v>104</v>
      </c>
      <c r="R210" s="2">
        <v>20</v>
      </c>
      <c r="S210" s="11"/>
    </row>
    <row r="211" spans="2:19" ht="30.75" thickBot="1" x14ac:dyDescent="0.3">
      <c r="B211" s="10"/>
      <c r="C211" s="3" t="s">
        <v>593</v>
      </c>
      <c r="D211" s="18">
        <v>1373801</v>
      </c>
      <c r="E211" s="18">
        <v>1360596</v>
      </c>
      <c r="F211" s="46">
        <f t="shared" si="12"/>
        <v>137.3801</v>
      </c>
      <c r="G211" s="46"/>
      <c r="H211" s="46">
        <f t="shared" si="13"/>
        <v>137.3801</v>
      </c>
      <c r="I211" s="2"/>
      <c r="J211" s="18">
        <f t="shared" si="14"/>
        <v>19233.214</v>
      </c>
      <c r="K211" s="18">
        <f t="shared" si="15"/>
        <v>19233.214</v>
      </c>
      <c r="L211" s="2"/>
      <c r="M211" s="2" t="s">
        <v>594</v>
      </c>
      <c r="N211" s="2" t="s">
        <v>594</v>
      </c>
      <c r="O211" s="2">
        <v>93</v>
      </c>
      <c r="P211" s="4" t="s">
        <v>595</v>
      </c>
      <c r="Q211" s="4" t="s">
        <v>587</v>
      </c>
      <c r="R211" s="2">
        <v>155</v>
      </c>
      <c r="S211" s="11"/>
    </row>
    <row r="212" spans="2:19" ht="15.75" thickBot="1" x14ac:dyDescent="0.3">
      <c r="B212" s="10"/>
      <c r="C212" s="3" t="s">
        <v>403</v>
      </c>
      <c r="D212" s="18">
        <v>9193965</v>
      </c>
      <c r="E212" s="18">
        <v>9053799</v>
      </c>
      <c r="F212" s="46">
        <f t="shared" si="12"/>
        <v>919.39649999999995</v>
      </c>
      <c r="G212" s="46"/>
      <c r="H212" s="46">
        <f t="shared" si="13"/>
        <v>919.39649999999995</v>
      </c>
      <c r="I212" s="2"/>
      <c r="J212" s="18">
        <f t="shared" si="14"/>
        <v>128715.51</v>
      </c>
      <c r="K212" s="18">
        <f t="shared" si="15"/>
        <v>128715.51</v>
      </c>
      <c r="L212" s="2"/>
      <c r="M212" s="2" t="s">
        <v>404</v>
      </c>
      <c r="N212" s="2" t="s">
        <v>405</v>
      </c>
      <c r="O212" s="2">
        <v>170</v>
      </c>
      <c r="P212" s="4" t="s">
        <v>406</v>
      </c>
      <c r="Q212" s="4" t="s">
        <v>103</v>
      </c>
      <c r="R212" s="2">
        <v>99</v>
      </c>
      <c r="S212" s="11"/>
    </row>
    <row r="213" spans="2:19" ht="15.75" thickBot="1" x14ac:dyDescent="0.3">
      <c r="B213" s="10"/>
      <c r="C213" s="3" t="s">
        <v>753</v>
      </c>
      <c r="D213" s="18"/>
      <c r="E213" s="18">
        <v>1893</v>
      </c>
      <c r="F213" s="46">
        <f t="shared" si="12"/>
        <v>0</v>
      </c>
      <c r="G213" s="46"/>
      <c r="H213" s="46">
        <f t="shared" si="13"/>
        <v>0</v>
      </c>
      <c r="I213" s="2"/>
      <c r="J213" s="18">
        <f t="shared" si="14"/>
        <v>0</v>
      </c>
      <c r="K213" s="18">
        <f t="shared" si="15"/>
        <v>0</v>
      </c>
      <c r="L213" s="2"/>
      <c r="M213" s="2">
        <v>12</v>
      </c>
      <c r="N213" s="2">
        <v>10</v>
      </c>
      <c r="O213" s="2">
        <v>192</v>
      </c>
      <c r="P213" s="4" t="s">
        <v>754</v>
      </c>
      <c r="Q213" s="2"/>
      <c r="R213" s="2">
        <v>233</v>
      </c>
      <c r="S213" s="11"/>
    </row>
    <row r="214" spans="2:19" ht="15.75" thickBot="1" x14ac:dyDescent="0.3">
      <c r="B214" s="10"/>
      <c r="C214" s="3" t="s">
        <v>698</v>
      </c>
      <c r="D214" s="18">
        <v>108683</v>
      </c>
      <c r="E214" s="18">
        <v>107773</v>
      </c>
      <c r="F214" s="46">
        <f t="shared" si="12"/>
        <v>10.8683</v>
      </c>
      <c r="G214" s="46"/>
      <c r="H214" s="46">
        <f t="shared" si="13"/>
        <v>10.8683</v>
      </c>
      <c r="I214" s="2"/>
      <c r="J214" s="18">
        <f t="shared" si="14"/>
        <v>1521.5619999999999</v>
      </c>
      <c r="K214" s="18">
        <f t="shared" si="15"/>
        <v>1521.5619999999999</v>
      </c>
      <c r="L214" s="2"/>
      <c r="M214" s="2">
        <v>747</v>
      </c>
      <c r="N214" s="2">
        <v>720</v>
      </c>
      <c r="O214" s="2">
        <v>151</v>
      </c>
      <c r="P214" s="4" t="s">
        <v>176</v>
      </c>
      <c r="Q214" s="5"/>
      <c r="R214" s="2">
        <v>196</v>
      </c>
      <c r="S214" s="11"/>
    </row>
    <row r="215" spans="2:19" ht="45.75" thickBot="1" x14ac:dyDescent="0.3">
      <c r="B215" s="10"/>
      <c r="C215" s="3" t="s">
        <v>590</v>
      </c>
      <c r="D215" s="18">
        <v>1537186</v>
      </c>
      <c r="E215" s="18">
        <v>1534937</v>
      </c>
      <c r="F215" s="46">
        <f t="shared" si="12"/>
        <v>153.71860000000001</v>
      </c>
      <c r="G215" s="46"/>
      <c r="H215" s="46">
        <f t="shared" si="13"/>
        <v>153.71860000000001</v>
      </c>
      <c r="I215" s="2"/>
      <c r="J215" s="18">
        <f t="shared" si="14"/>
        <v>21520.604000000003</v>
      </c>
      <c r="K215" s="18">
        <f t="shared" si="15"/>
        <v>21520.604000000003</v>
      </c>
      <c r="L215" s="2"/>
      <c r="M215" s="2" t="s">
        <v>591</v>
      </c>
      <c r="N215" s="2" t="s">
        <v>591</v>
      </c>
      <c r="O215" s="2">
        <v>300</v>
      </c>
      <c r="P215" s="4" t="s">
        <v>307</v>
      </c>
      <c r="Q215" s="4" t="s">
        <v>587</v>
      </c>
      <c r="R215" s="2">
        <v>153</v>
      </c>
      <c r="S215" s="11"/>
    </row>
    <row r="216" spans="2:19" ht="15.75" thickBot="1" x14ac:dyDescent="0.3">
      <c r="B216" s="10"/>
      <c r="C216" s="3" t="s">
        <v>332</v>
      </c>
      <c r="D216" s="18">
        <v>12531239</v>
      </c>
      <c r="E216" s="18">
        <v>12458223</v>
      </c>
      <c r="F216" s="46">
        <f t="shared" si="12"/>
        <v>1253.1239</v>
      </c>
      <c r="G216" s="46"/>
      <c r="H216" s="46">
        <f t="shared" si="13"/>
        <v>1253.1239</v>
      </c>
      <c r="I216" s="2"/>
      <c r="J216" s="18">
        <f t="shared" si="14"/>
        <v>175437.34600000002</v>
      </c>
      <c r="K216" s="18">
        <f t="shared" si="15"/>
        <v>175437.34600000002</v>
      </c>
      <c r="L216" s="2"/>
      <c r="M216" s="2" t="s">
        <v>333</v>
      </c>
      <c r="N216" s="2" t="s">
        <v>334</v>
      </c>
      <c r="O216" s="2">
        <v>81</v>
      </c>
      <c r="P216" s="4" t="s">
        <v>114</v>
      </c>
      <c r="Q216" s="4" t="s">
        <v>331</v>
      </c>
      <c r="R216" s="2">
        <v>80</v>
      </c>
      <c r="S216" s="11"/>
    </row>
    <row r="217" spans="2:19" ht="15.75" thickBot="1" x14ac:dyDescent="0.3">
      <c r="B217" s="10"/>
      <c r="C217" s="3" t="s">
        <v>91</v>
      </c>
      <c r="D217" s="18">
        <v>86119523</v>
      </c>
      <c r="E217" s="18">
        <v>85816199</v>
      </c>
      <c r="F217" s="46">
        <f t="shared" si="12"/>
        <v>8611.9523000000008</v>
      </c>
      <c r="G217" s="46"/>
      <c r="H217" s="46">
        <f t="shared" si="13"/>
        <v>8611.9523000000008</v>
      </c>
      <c r="I217" s="2"/>
      <c r="J217" s="18">
        <f t="shared" si="14"/>
        <v>1205673.3220000002</v>
      </c>
      <c r="K217" s="18">
        <f t="shared" si="15"/>
        <v>1205673.3220000002</v>
      </c>
      <c r="L217" s="2"/>
      <c r="M217" s="2" t="s">
        <v>92</v>
      </c>
      <c r="N217" s="2" t="s">
        <v>92</v>
      </c>
      <c r="O217" s="2">
        <v>110</v>
      </c>
      <c r="P217" s="4" t="s">
        <v>93</v>
      </c>
      <c r="Q217" s="4" t="s">
        <v>94</v>
      </c>
      <c r="R217" s="2">
        <v>18</v>
      </c>
      <c r="S217" s="11"/>
    </row>
    <row r="218" spans="2:19" ht="30.75" thickBot="1" x14ac:dyDescent="0.3">
      <c r="B218" s="10"/>
      <c r="C218" s="3" t="s">
        <v>449</v>
      </c>
      <c r="D218" s="18">
        <v>6572730</v>
      </c>
      <c r="E218" s="18">
        <v>6516100</v>
      </c>
      <c r="F218" s="46">
        <f t="shared" si="12"/>
        <v>657.27300000000002</v>
      </c>
      <c r="G218" s="46"/>
      <c r="H218" s="46">
        <f t="shared" si="13"/>
        <v>657.27300000000002</v>
      </c>
      <c r="I218" s="2"/>
      <c r="J218" s="18">
        <f t="shared" si="14"/>
        <v>92018.22</v>
      </c>
      <c r="K218" s="18">
        <f t="shared" si="15"/>
        <v>92018.22</v>
      </c>
      <c r="L218" s="2"/>
      <c r="M218" s="2" t="s">
        <v>450</v>
      </c>
      <c r="N218" s="2" t="s">
        <v>451</v>
      </c>
      <c r="O218" s="2">
        <v>14</v>
      </c>
      <c r="P218" s="4" t="s">
        <v>452</v>
      </c>
      <c r="Q218" s="4" t="s">
        <v>372</v>
      </c>
      <c r="R218" s="2">
        <v>111</v>
      </c>
      <c r="S218" s="11"/>
    </row>
    <row r="219" spans="2:19" ht="60.75" thickBot="1" x14ac:dyDescent="0.3">
      <c r="B219" s="10"/>
      <c r="C219" s="3" t="s">
        <v>725</v>
      </c>
      <c r="D219" s="18">
        <v>46431</v>
      </c>
      <c r="E219" s="18">
        <v>46062</v>
      </c>
      <c r="F219" s="46">
        <f t="shared" si="12"/>
        <v>4.6430999999999996</v>
      </c>
      <c r="G219" s="46"/>
      <c r="H219" s="46">
        <f t="shared" si="13"/>
        <v>4.6430999999999996</v>
      </c>
      <c r="I219" s="2"/>
      <c r="J219" s="18">
        <f t="shared" si="14"/>
        <v>650.03399999999999</v>
      </c>
      <c r="K219" s="18">
        <f t="shared" si="15"/>
        <v>650.03399999999999</v>
      </c>
      <c r="L219" s="2"/>
      <c r="M219" s="2">
        <v>948</v>
      </c>
      <c r="N219" s="2">
        <v>948</v>
      </c>
      <c r="O219" s="2">
        <v>49</v>
      </c>
      <c r="P219" s="4" t="s">
        <v>487</v>
      </c>
      <c r="Q219" s="5"/>
      <c r="R219" s="2">
        <v>212</v>
      </c>
      <c r="S219" s="11"/>
    </row>
    <row r="220" spans="2:19" ht="15.75" thickBot="1" x14ac:dyDescent="0.3">
      <c r="B220" s="10"/>
      <c r="C220" s="3" t="s">
        <v>743</v>
      </c>
      <c r="D220" s="18">
        <v>11478</v>
      </c>
      <c r="E220" s="18">
        <v>11396</v>
      </c>
      <c r="F220" s="46">
        <f t="shared" si="12"/>
        <v>1.1477999999999999</v>
      </c>
      <c r="G220" s="46"/>
      <c r="H220" s="46">
        <f t="shared" si="13"/>
        <v>1.1477999999999999</v>
      </c>
      <c r="I220" s="2"/>
      <c r="J220" s="18">
        <f t="shared" si="14"/>
        <v>160.69199999999998</v>
      </c>
      <c r="K220" s="18">
        <f t="shared" si="15"/>
        <v>160.69199999999998</v>
      </c>
      <c r="L220" s="2"/>
      <c r="M220" s="2">
        <v>26</v>
      </c>
      <c r="N220" s="2">
        <v>30</v>
      </c>
      <c r="O220" s="2">
        <v>383</v>
      </c>
      <c r="P220" s="4" t="s">
        <v>617</v>
      </c>
      <c r="Q220" s="5"/>
      <c r="R220" s="2">
        <v>226</v>
      </c>
      <c r="S220" s="11"/>
    </row>
    <row r="221" spans="2:19" ht="15.75" thickBot="1" x14ac:dyDescent="0.3">
      <c r="B221" s="10"/>
      <c r="C221" s="3" t="s">
        <v>141</v>
      </c>
      <c r="D221" s="18">
        <v>49490421</v>
      </c>
      <c r="E221" s="18">
        <v>48582334</v>
      </c>
      <c r="F221" s="46">
        <f t="shared" si="12"/>
        <v>4949.0420999999997</v>
      </c>
      <c r="G221" s="46"/>
      <c r="H221" s="46">
        <f t="shared" si="13"/>
        <v>4949.0420999999997</v>
      </c>
      <c r="I221" s="2"/>
      <c r="J221" s="18">
        <f t="shared" si="14"/>
        <v>692865.89399999997</v>
      </c>
      <c r="K221" s="18">
        <f t="shared" si="15"/>
        <v>692865.89399999997</v>
      </c>
      <c r="L221" s="2"/>
      <c r="M221" s="2" t="s">
        <v>142</v>
      </c>
      <c r="N221" s="2" t="s">
        <v>143</v>
      </c>
      <c r="O221" s="2">
        <v>249</v>
      </c>
      <c r="P221" s="4" t="s">
        <v>144</v>
      </c>
      <c r="Q221" s="4" t="s">
        <v>145</v>
      </c>
      <c r="R221" s="2">
        <v>30</v>
      </c>
      <c r="S221" s="11"/>
    </row>
    <row r="222" spans="2:19" ht="15.75" thickBot="1" x14ac:dyDescent="0.3">
      <c r="B222" s="10"/>
      <c r="C222" s="3" t="s">
        <v>182</v>
      </c>
      <c r="D222" s="18">
        <v>37605353</v>
      </c>
      <c r="E222" s="18">
        <v>36744634</v>
      </c>
      <c r="F222" s="46">
        <f t="shared" si="12"/>
        <v>3760.5353</v>
      </c>
      <c r="G222" s="46"/>
      <c r="H222" s="46">
        <f t="shared" si="13"/>
        <v>3760.5353</v>
      </c>
      <c r="I222" s="2"/>
      <c r="J222" s="18">
        <f t="shared" si="14"/>
        <v>526474.94200000004</v>
      </c>
      <c r="K222" s="18">
        <f t="shared" si="15"/>
        <v>526474.94200000004</v>
      </c>
      <c r="L222" s="2"/>
      <c r="M222" s="2" t="s">
        <v>183</v>
      </c>
      <c r="N222" s="2" t="s">
        <v>184</v>
      </c>
      <c r="O222" s="2">
        <v>65</v>
      </c>
      <c r="P222" s="4" t="s">
        <v>185</v>
      </c>
      <c r="Q222" s="4" t="s">
        <v>186</v>
      </c>
      <c r="R222" s="2">
        <v>40</v>
      </c>
      <c r="S222" s="11"/>
    </row>
    <row r="223" spans="2:19" ht="45.75" thickBot="1" x14ac:dyDescent="0.3">
      <c r="B223" s="10"/>
      <c r="C223" s="3" t="s">
        <v>392</v>
      </c>
      <c r="D223" s="18">
        <v>9567526</v>
      </c>
      <c r="E223" s="18">
        <v>9516871</v>
      </c>
      <c r="F223" s="46">
        <f t="shared" si="12"/>
        <v>956.75260000000003</v>
      </c>
      <c r="G223" s="46"/>
      <c r="H223" s="46">
        <f t="shared" si="13"/>
        <v>956.75260000000003</v>
      </c>
      <c r="I223" s="2"/>
      <c r="J223" s="18">
        <f t="shared" si="14"/>
        <v>133945.364</v>
      </c>
      <c r="K223" s="18">
        <f t="shared" si="15"/>
        <v>133945.364</v>
      </c>
      <c r="L223" s="2"/>
      <c r="M223" s="2" t="s">
        <v>393</v>
      </c>
      <c r="N223" s="2" t="s">
        <v>394</v>
      </c>
      <c r="O223" s="2">
        <v>135</v>
      </c>
      <c r="P223" s="4" t="s">
        <v>395</v>
      </c>
      <c r="Q223" s="4" t="s">
        <v>103</v>
      </c>
      <c r="R223" s="2">
        <v>96</v>
      </c>
      <c r="S223" s="11"/>
    </row>
    <row r="224" spans="2:19" ht="30.75" thickBot="1" x14ac:dyDescent="0.3">
      <c r="B224" s="10"/>
      <c r="C224" s="3" t="s">
        <v>110</v>
      </c>
      <c r="D224" s="18">
        <v>67889472</v>
      </c>
      <c r="E224" s="18">
        <v>67736802</v>
      </c>
      <c r="F224" s="46">
        <f t="shared" si="12"/>
        <v>6788.9471999999996</v>
      </c>
      <c r="G224" s="46"/>
      <c r="H224" s="46">
        <f t="shared" si="13"/>
        <v>6788.9471999999996</v>
      </c>
      <c r="I224" s="2"/>
      <c r="J224" s="18">
        <f t="shared" si="14"/>
        <v>950452.60799999989</v>
      </c>
      <c r="K224" s="18">
        <f t="shared" si="15"/>
        <v>950452.60799999989</v>
      </c>
      <c r="L224" s="2"/>
      <c r="M224" s="2" t="s">
        <v>111</v>
      </c>
      <c r="N224" s="2" t="s">
        <v>112</v>
      </c>
      <c r="O224" s="2">
        <v>281</v>
      </c>
      <c r="P224" s="4" t="s">
        <v>113</v>
      </c>
      <c r="Q224" s="4" t="s">
        <v>114</v>
      </c>
      <c r="R224" s="2">
        <v>22</v>
      </c>
      <c r="S224" s="11"/>
    </row>
    <row r="225" spans="2:19" ht="30.75" thickBot="1" x14ac:dyDescent="0.3">
      <c r="B225" s="10"/>
      <c r="C225" s="3" t="s">
        <v>24</v>
      </c>
      <c r="D225" s="18">
        <v>341235641</v>
      </c>
      <c r="E225" s="18">
        <v>339996563</v>
      </c>
      <c r="F225" s="46">
        <f t="shared" si="12"/>
        <v>34123.564100000003</v>
      </c>
      <c r="G225" s="46"/>
      <c r="H225" s="46">
        <f t="shared" si="13"/>
        <v>34123.564100000003</v>
      </c>
      <c r="I225" s="2"/>
      <c r="J225" s="18">
        <f t="shared" si="14"/>
        <v>4777298.9740000004</v>
      </c>
      <c r="K225" s="18">
        <f t="shared" si="15"/>
        <v>4777298.9740000004</v>
      </c>
      <c r="L225" s="2"/>
      <c r="M225" s="2" t="s">
        <v>21</v>
      </c>
      <c r="N225" s="2" t="s">
        <v>25</v>
      </c>
      <c r="O225" s="2">
        <v>37</v>
      </c>
      <c r="P225" s="4" t="s">
        <v>26</v>
      </c>
      <c r="Q225" s="4" t="s">
        <v>27</v>
      </c>
      <c r="R225" s="2">
        <v>3</v>
      </c>
      <c r="S225" s="11"/>
    </row>
    <row r="226" spans="2:19" ht="60.75" thickBot="1" x14ac:dyDescent="0.3">
      <c r="B226" s="10"/>
      <c r="C226" s="3" t="s">
        <v>704</v>
      </c>
      <c r="D226" s="18">
        <v>98055</v>
      </c>
      <c r="E226" s="18">
        <v>9875</v>
      </c>
      <c r="F226" s="46">
        <f t="shared" si="12"/>
        <v>9.8055000000000003</v>
      </c>
      <c r="G226" s="46"/>
      <c r="H226" s="46">
        <f t="shared" si="13"/>
        <v>9.8055000000000003</v>
      </c>
      <c r="I226" s="2"/>
      <c r="J226" s="18">
        <f t="shared" si="14"/>
        <v>1372.77</v>
      </c>
      <c r="K226" s="18">
        <f t="shared" si="15"/>
        <v>1372.77</v>
      </c>
      <c r="L226" s="2"/>
      <c r="M226" s="2">
        <v>347</v>
      </c>
      <c r="N226" s="2">
        <v>347</v>
      </c>
      <c r="O226" s="2">
        <v>283</v>
      </c>
      <c r="P226" s="5" t="s">
        <v>705</v>
      </c>
      <c r="Q226" s="5"/>
      <c r="R226" s="2">
        <v>200</v>
      </c>
      <c r="S226" s="11"/>
    </row>
    <row r="227" spans="2:19" ht="15.75" thickBot="1" x14ac:dyDescent="0.3">
      <c r="B227" s="10"/>
      <c r="C227" s="3" t="s">
        <v>525</v>
      </c>
      <c r="D227" s="18">
        <v>3423316</v>
      </c>
      <c r="E227" s="18">
        <v>3423108</v>
      </c>
      <c r="F227" s="46">
        <f t="shared" si="12"/>
        <v>342.33159999999998</v>
      </c>
      <c r="G227" s="46"/>
      <c r="H227" s="46">
        <f t="shared" si="13"/>
        <v>342.33159999999998</v>
      </c>
      <c r="I227" s="2"/>
      <c r="J227" s="18">
        <f t="shared" si="14"/>
        <v>47926.423999999999</v>
      </c>
      <c r="K227" s="18">
        <f t="shared" si="15"/>
        <v>47926.423999999999</v>
      </c>
      <c r="L227" s="2"/>
      <c r="M227" s="2" t="s">
        <v>305</v>
      </c>
      <c r="N227" s="2" t="s">
        <v>526</v>
      </c>
      <c r="O227" s="2">
        <v>20</v>
      </c>
      <c r="P227" s="4" t="s">
        <v>527</v>
      </c>
      <c r="Q227" s="4" t="s">
        <v>524</v>
      </c>
      <c r="R227" s="2">
        <v>134</v>
      </c>
      <c r="S227" s="11"/>
    </row>
    <row r="228" spans="2:19" ht="30.75" thickBot="1" x14ac:dyDescent="0.3">
      <c r="B228" s="10"/>
      <c r="C228" s="3" t="s">
        <v>191</v>
      </c>
      <c r="D228" s="18">
        <v>35514665</v>
      </c>
      <c r="E228" s="18">
        <v>35163944</v>
      </c>
      <c r="F228" s="46">
        <f t="shared" si="12"/>
        <v>3551.4665</v>
      </c>
      <c r="G228" s="46"/>
      <c r="H228" s="46">
        <f t="shared" si="13"/>
        <v>3551.4665</v>
      </c>
      <c r="I228" s="2"/>
      <c r="J228" s="18">
        <f t="shared" si="14"/>
        <v>497205.31</v>
      </c>
      <c r="K228" s="18">
        <f t="shared" si="15"/>
        <v>497205.31</v>
      </c>
      <c r="L228" s="2"/>
      <c r="M228" s="2" t="s">
        <v>192</v>
      </c>
      <c r="N228" s="2" t="s">
        <v>193</v>
      </c>
      <c r="O228" s="2">
        <v>81</v>
      </c>
      <c r="P228" s="4" t="s">
        <v>194</v>
      </c>
      <c r="Q228" s="4" t="s">
        <v>195</v>
      </c>
      <c r="R228" s="2">
        <v>43</v>
      </c>
      <c r="S228" s="11"/>
    </row>
    <row r="229" spans="2:19" ht="15.75" thickBot="1" x14ac:dyDescent="0.3">
      <c r="B229" s="10"/>
      <c r="C229" s="3" t="s">
        <v>670</v>
      </c>
      <c r="D229" s="18">
        <v>340298</v>
      </c>
      <c r="E229" s="18">
        <v>334506</v>
      </c>
      <c r="F229" s="46">
        <f t="shared" si="12"/>
        <v>34.029800000000002</v>
      </c>
      <c r="G229" s="46"/>
      <c r="H229" s="46">
        <f t="shared" si="13"/>
        <v>34.029800000000002</v>
      </c>
      <c r="I229" s="2"/>
      <c r="J229" s="18">
        <f t="shared" si="14"/>
        <v>4764.1720000000005</v>
      </c>
      <c r="K229" s="18">
        <f t="shared" si="15"/>
        <v>4764.1720000000005</v>
      </c>
      <c r="L229" s="2"/>
      <c r="M229" s="2" t="s">
        <v>671</v>
      </c>
      <c r="N229" s="2" t="s">
        <v>671</v>
      </c>
      <c r="O229" s="2">
        <v>28</v>
      </c>
      <c r="P229" s="4" t="s">
        <v>672</v>
      </c>
      <c r="Q229" s="5"/>
      <c r="R229" s="2">
        <v>182</v>
      </c>
      <c r="S229" s="11"/>
    </row>
    <row r="230" spans="2:19" ht="30.75" thickBot="1" x14ac:dyDescent="0.3">
      <c r="B230" s="10"/>
      <c r="C230" s="3" t="s">
        <v>755</v>
      </c>
      <c r="D230" s="18"/>
      <c r="E230" s="18">
        <v>518</v>
      </c>
      <c r="F230" s="46">
        <f t="shared" si="12"/>
        <v>0</v>
      </c>
      <c r="G230" s="46"/>
      <c r="H230" s="46">
        <f t="shared" si="13"/>
        <v>0</v>
      </c>
      <c r="I230" s="2"/>
      <c r="J230" s="18">
        <f t="shared" si="14"/>
        <v>0</v>
      </c>
      <c r="K230" s="18">
        <f t="shared" si="15"/>
        <v>0</v>
      </c>
      <c r="L230" s="2"/>
      <c r="M230" s="2" t="s">
        <v>756</v>
      </c>
      <c r="N230" s="2" t="s">
        <v>756</v>
      </c>
      <c r="O230" s="2">
        <v>1.1950000000000001</v>
      </c>
      <c r="P230" s="4" t="s">
        <v>757</v>
      </c>
      <c r="Q230" s="2"/>
      <c r="R230" s="2">
        <v>234</v>
      </c>
      <c r="S230" s="11"/>
    </row>
    <row r="231" spans="2:19" ht="30.75" thickBot="1" x14ac:dyDescent="0.3">
      <c r="B231" s="10"/>
      <c r="C231" s="3" t="s">
        <v>229</v>
      </c>
      <c r="D231" s="18">
        <v>29218964</v>
      </c>
      <c r="E231" s="18">
        <v>28838499</v>
      </c>
      <c r="F231" s="46">
        <f t="shared" si="12"/>
        <v>2921.8964000000001</v>
      </c>
      <c r="G231" s="46"/>
      <c r="H231" s="46">
        <f t="shared" si="13"/>
        <v>2921.8964000000001</v>
      </c>
      <c r="I231" s="2"/>
      <c r="J231" s="18">
        <f t="shared" si="14"/>
        <v>409065.49599999998</v>
      </c>
      <c r="K231" s="18">
        <f t="shared" si="15"/>
        <v>409065.49599999998</v>
      </c>
      <c r="L231" s="2"/>
      <c r="M231" s="2" t="s">
        <v>230</v>
      </c>
      <c r="N231" s="2" t="s">
        <v>231</v>
      </c>
      <c r="O231" s="2">
        <v>33</v>
      </c>
      <c r="P231" s="4" t="s">
        <v>232</v>
      </c>
      <c r="Q231" s="4" t="s">
        <v>228</v>
      </c>
      <c r="R231" s="2">
        <v>52</v>
      </c>
      <c r="S231" s="11"/>
    </row>
    <row r="232" spans="2:19" ht="15.75" thickBot="1" x14ac:dyDescent="0.3">
      <c r="B232" s="10"/>
      <c r="C232" s="3" t="s">
        <v>82</v>
      </c>
      <c r="D232" s="18">
        <v>99297996</v>
      </c>
      <c r="E232" s="18">
        <v>98858950</v>
      </c>
      <c r="F232" s="46">
        <f t="shared" si="12"/>
        <v>9929.7996000000003</v>
      </c>
      <c r="G232" s="46"/>
      <c r="H232" s="46">
        <f t="shared" si="13"/>
        <v>9929.7996000000003</v>
      </c>
      <c r="I232" s="2"/>
      <c r="J232" s="18">
        <f t="shared" si="14"/>
        <v>1390171.9440000001</v>
      </c>
      <c r="K232" s="18">
        <f t="shared" si="15"/>
        <v>1390171.9440000001</v>
      </c>
      <c r="L232" s="2"/>
      <c r="M232" s="2" t="s">
        <v>83</v>
      </c>
      <c r="N232" s="2" t="s">
        <v>84</v>
      </c>
      <c r="O232" s="2">
        <v>317</v>
      </c>
      <c r="P232" s="4" t="s">
        <v>85</v>
      </c>
      <c r="Q232" s="4" t="s">
        <v>86</v>
      </c>
      <c r="R232" s="2">
        <v>16</v>
      </c>
      <c r="S232" s="11"/>
    </row>
    <row r="233" spans="2:19" ht="45.75" thickBot="1" x14ac:dyDescent="0.3">
      <c r="B233" s="10"/>
      <c r="C233" s="3" t="s">
        <v>744</v>
      </c>
      <c r="D233" s="18">
        <v>11439</v>
      </c>
      <c r="E233" s="18">
        <v>11502</v>
      </c>
      <c r="F233" s="46">
        <f t="shared" si="12"/>
        <v>1.1438999999999999</v>
      </c>
      <c r="G233" s="46"/>
      <c r="H233" s="46">
        <f t="shared" si="13"/>
        <v>1.1438999999999999</v>
      </c>
      <c r="I233" s="2"/>
      <c r="J233" s="18">
        <f t="shared" si="14"/>
        <v>160.14599999999999</v>
      </c>
      <c r="K233" s="18">
        <f t="shared" si="15"/>
        <v>160.14599999999999</v>
      </c>
      <c r="L233" s="2"/>
      <c r="M233" s="2">
        <v>274</v>
      </c>
      <c r="N233" s="2">
        <v>274</v>
      </c>
      <c r="O233" s="2">
        <v>42</v>
      </c>
      <c r="P233" s="5" t="s">
        <v>515</v>
      </c>
      <c r="Q233" s="5"/>
      <c r="R233" s="2">
        <v>227</v>
      </c>
      <c r="S233" s="11"/>
    </row>
    <row r="234" spans="2:19" ht="30.75" thickBot="1" x14ac:dyDescent="0.3">
      <c r="B234" s="10"/>
      <c r="C234" s="3" t="s">
        <v>644</v>
      </c>
      <c r="D234" s="18">
        <v>594331</v>
      </c>
      <c r="E234" s="18">
        <v>587259</v>
      </c>
      <c r="F234" s="46">
        <f t="shared" si="12"/>
        <v>59.433100000000003</v>
      </c>
      <c r="G234" s="46"/>
      <c r="H234" s="46">
        <f t="shared" si="13"/>
        <v>59.433100000000003</v>
      </c>
      <c r="I234" s="2"/>
      <c r="J234" s="18">
        <f t="shared" si="14"/>
        <v>8320.634</v>
      </c>
      <c r="K234" s="18">
        <f t="shared" si="15"/>
        <v>8320.634</v>
      </c>
      <c r="L234" s="2"/>
      <c r="M234" s="2" t="s">
        <v>645</v>
      </c>
      <c r="N234" s="2" t="s">
        <v>645</v>
      </c>
      <c r="O234" s="2">
        <v>2</v>
      </c>
      <c r="P234" s="4" t="s">
        <v>646</v>
      </c>
      <c r="Q234" s="4" t="s">
        <v>527</v>
      </c>
      <c r="R234" s="2">
        <v>172</v>
      </c>
      <c r="S234" s="11"/>
    </row>
    <row r="235" spans="2:19" ht="15.75" thickBot="1" x14ac:dyDescent="0.3">
      <c r="B235" s="10"/>
      <c r="C235" s="3" t="s">
        <v>196</v>
      </c>
      <c r="D235" s="18">
        <v>34968475</v>
      </c>
      <c r="E235" s="18">
        <v>34449825</v>
      </c>
      <c r="F235" s="46">
        <f t="shared" si="12"/>
        <v>3496.8474999999999</v>
      </c>
      <c r="G235" s="46"/>
      <c r="H235" s="46">
        <f t="shared" si="13"/>
        <v>3496.8474999999999</v>
      </c>
      <c r="I235" s="2"/>
      <c r="J235" s="18">
        <f t="shared" si="14"/>
        <v>489558.64999999997</v>
      </c>
      <c r="K235" s="18">
        <f t="shared" si="15"/>
        <v>489558.64999999997</v>
      </c>
      <c r="L235" s="2"/>
      <c r="M235" s="2" t="s">
        <v>197</v>
      </c>
      <c r="N235" s="2" t="s">
        <v>197</v>
      </c>
      <c r="O235" s="2">
        <v>67</v>
      </c>
      <c r="P235" s="4" t="s">
        <v>156</v>
      </c>
      <c r="Q235" s="4" t="s">
        <v>198</v>
      </c>
      <c r="R235" s="2">
        <v>44</v>
      </c>
      <c r="S235" s="11"/>
    </row>
    <row r="236" spans="2:19" ht="15.75" thickBot="1" x14ac:dyDescent="0.3">
      <c r="B236" s="10"/>
      <c r="C236" s="3" t="s">
        <v>267</v>
      </c>
      <c r="D236" s="18">
        <v>20951229</v>
      </c>
      <c r="E236" s="18">
        <v>20569737</v>
      </c>
      <c r="F236" s="46">
        <f t="shared" si="12"/>
        <v>2095.1228999999998</v>
      </c>
      <c r="G236" s="46"/>
      <c r="H236" s="46">
        <f t="shared" si="13"/>
        <v>2095.1228999999998</v>
      </c>
      <c r="I236" s="2"/>
      <c r="J236" s="18">
        <f t="shared" si="14"/>
        <v>293317.20600000001</v>
      </c>
      <c r="K236" s="18">
        <f t="shared" si="15"/>
        <v>293317.20600000001</v>
      </c>
      <c r="L236" s="2"/>
      <c r="M236" s="2" t="s">
        <v>268</v>
      </c>
      <c r="N236" s="2" t="s">
        <v>269</v>
      </c>
      <c r="O236" s="2">
        <v>28</v>
      </c>
      <c r="P236" s="4" t="s">
        <v>270</v>
      </c>
      <c r="Q236" s="4" t="s">
        <v>271</v>
      </c>
      <c r="R236" s="2">
        <v>63</v>
      </c>
      <c r="S236" s="11"/>
    </row>
    <row r="237" spans="2:19" ht="30.75" thickBot="1" x14ac:dyDescent="0.3">
      <c r="B237" s="12"/>
      <c r="C237" s="13" t="s">
        <v>308</v>
      </c>
      <c r="D237" s="19">
        <v>16905782</v>
      </c>
      <c r="E237" s="19">
        <v>16665409</v>
      </c>
      <c r="F237" s="46">
        <f t="shared" si="12"/>
        <v>1690.5781999999999</v>
      </c>
      <c r="G237" s="47"/>
      <c r="H237" s="46">
        <f t="shared" si="13"/>
        <v>1690.5781999999999</v>
      </c>
      <c r="I237" s="14"/>
      <c r="J237" s="18">
        <f t="shared" si="14"/>
        <v>236680.94799999997</v>
      </c>
      <c r="K237" s="18">
        <f t="shared" si="15"/>
        <v>236680.94799999997</v>
      </c>
      <c r="L237" s="14"/>
      <c r="M237" s="14" t="s">
        <v>309</v>
      </c>
      <c r="N237" s="14" t="s">
        <v>310</v>
      </c>
      <c r="O237" s="14">
        <v>44</v>
      </c>
      <c r="P237" s="15" t="s">
        <v>311</v>
      </c>
      <c r="Q237" s="15" t="s">
        <v>307</v>
      </c>
      <c r="R237" s="14">
        <v>74</v>
      </c>
      <c r="S237" s="16"/>
    </row>
    <row r="238" spans="2:19" x14ac:dyDescent="0.25">
      <c r="B238" s="20"/>
      <c r="C238" s="21"/>
      <c r="D238" s="22"/>
      <c r="E238" s="22"/>
      <c r="F238" s="48"/>
      <c r="G238" s="49"/>
      <c r="H238" s="48"/>
      <c r="I238" s="23"/>
      <c r="J238" s="40"/>
      <c r="K238" s="40"/>
      <c r="L238" s="23"/>
      <c r="M238" s="23"/>
      <c r="N238" s="23"/>
      <c r="O238" s="23"/>
      <c r="P238" s="24"/>
      <c r="Q238" s="24"/>
      <c r="R238" s="23"/>
      <c r="S238" s="23"/>
    </row>
    <row r="239" spans="2:19" s="25" customFormat="1" x14ac:dyDescent="0.25">
      <c r="B239" s="25" t="s">
        <v>760</v>
      </c>
      <c r="D239" s="27">
        <f>SUM(D4:D237)</f>
        <v>8091205943</v>
      </c>
      <c r="E239" s="26"/>
      <c r="F239" s="50">
        <f>SUM(F4:F237)</f>
        <v>809120.59430000011</v>
      </c>
      <c r="G239" s="51"/>
      <c r="H239" s="50">
        <f t="shared" si="13"/>
        <v>809120.59430000011</v>
      </c>
      <c r="I239" s="26"/>
      <c r="J239" s="27">
        <f t="shared" si="14"/>
        <v>113276883.20200002</v>
      </c>
      <c r="K239" s="27">
        <f t="shared" si="15"/>
        <v>113276883.20200002</v>
      </c>
    </row>
    <row r="241" spans="3:14" x14ac:dyDescent="0.25">
      <c r="D241" s="26">
        <v>150000000000000</v>
      </c>
    </row>
    <row r="242" spans="3:14" x14ac:dyDescent="0.25">
      <c r="I242" s="37" t="s">
        <v>765</v>
      </c>
      <c r="J242" s="38"/>
      <c r="K242" s="38"/>
      <c r="L242" s="39"/>
    </row>
    <row r="243" spans="3:14" x14ac:dyDescent="0.25">
      <c r="D243" s="28" t="s">
        <v>761</v>
      </c>
      <c r="E243" s="29"/>
      <c r="I243" s="34">
        <v>80912059432</v>
      </c>
      <c r="J243" s="41" t="s">
        <v>766</v>
      </c>
      <c r="K243" s="41" t="s">
        <v>768</v>
      </c>
      <c r="L243" s="35"/>
      <c r="M243" s="36"/>
      <c r="N243" s="36" t="s">
        <v>773</v>
      </c>
    </row>
    <row r="244" spans="3:14" x14ac:dyDescent="0.25">
      <c r="I244" s="30">
        <v>809121</v>
      </c>
      <c r="J244" s="42" t="s">
        <v>767</v>
      </c>
      <c r="K244" s="42" t="s">
        <v>769</v>
      </c>
      <c r="L244" s="31"/>
    </row>
    <row r="245" spans="3:14" x14ac:dyDescent="0.25">
      <c r="C245">
        <v>1</v>
      </c>
      <c r="D245" s="1" t="s">
        <v>762</v>
      </c>
      <c r="I245" s="30">
        <v>809121</v>
      </c>
      <c r="J245" s="42"/>
      <c r="K245" s="42" t="s">
        <v>770</v>
      </c>
      <c r="L245" s="31"/>
    </row>
    <row r="246" spans="3:14" x14ac:dyDescent="0.25">
      <c r="C246">
        <v>2</v>
      </c>
      <c r="D246" s="1" t="s">
        <v>763</v>
      </c>
      <c r="I246" s="30">
        <v>809121</v>
      </c>
      <c r="J246" s="42"/>
      <c r="K246" s="42" t="s">
        <v>771</v>
      </c>
      <c r="L246" s="31"/>
    </row>
    <row r="247" spans="3:14" x14ac:dyDescent="0.25">
      <c r="C247">
        <v>3</v>
      </c>
      <c r="D247" s="1" t="s">
        <v>764</v>
      </c>
      <c r="I247" s="32">
        <v>809121</v>
      </c>
      <c r="J247" s="43"/>
      <c r="K247" s="43" t="s">
        <v>772</v>
      </c>
      <c r="L247" s="33"/>
    </row>
  </sheetData>
  <sortState xmlns:xlrd2="http://schemas.microsoft.com/office/spreadsheetml/2017/richdata2" ref="B4:S239">
    <sortCondition ref="C1:C239"/>
  </sortState>
  <mergeCells count="1">
    <mergeCell ref="I242:L242"/>
  </mergeCells>
  <hyperlinks>
    <hyperlink ref="C96" r:id="rId1" display="https://worldpopulationreview.com/countries/india-population" xr:uid="{502755F0-DD51-4AED-8452-7439443DFFF2}"/>
    <hyperlink ref="C45" r:id="rId2" display="https://worldpopulationreview.com/countries/china-population" xr:uid="{88513577-912F-49BA-9477-D15E4EF80C37}"/>
    <hyperlink ref="C225" r:id="rId3" display="https://worldpopulationreview.com/countries/united-states-population" xr:uid="{899B9844-869F-4585-98E7-61BC1B13B59F}"/>
    <hyperlink ref="C97" r:id="rId4" display="https://worldpopulationreview.com/countries/indonesia-population" xr:uid="{D292C113-7005-4F1A-A897-BBF5429174E9}"/>
    <hyperlink ref="C160" r:id="rId5" display="https://worldpopulationreview.com/countries/pakistan-population" xr:uid="{34E1B565-1730-42D1-8F36-5793F1120498}"/>
    <hyperlink ref="C153" r:id="rId6" display="https://worldpopulationreview.com/countries/nigeria-population" xr:uid="{273E240E-C0C7-462A-A698-CE88E945A77D}"/>
    <hyperlink ref="C31" r:id="rId7" display="https://worldpopulationreview.com/countries/brazil-population" xr:uid="{54C70DC2-1F08-40A3-ADFB-BCCEF425C04F}"/>
    <hyperlink ref="C20" r:id="rId8" display="https://worldpopulationreview.com/countries/bangladesh-population" xr:uid="{3175D7A0-97DE-4367-8899-CAD80208F23F}"/>
    <hyperlink ref="C175" r:id="rId9" display="https://worldpopulationreview.com/countries/russia-population" xr:uid="{64BC3251-07B7-4450-BAFE-F10127023359}"/>
    <hyperlink ref="C67" r:id="rId10" display="https://worldpopulationreview.com/countries/ethiopia-population" xr:uid="{9F889648-9E5C-4418-A806-21CB78FD7D9E}"/>
    <hyperlink ref="C135" r:id="rId11" display="https://worldpopulationreview.com/countries/mexico-population" xr:uid="{5A654A7F-0B46-4604-AD44-81A5DC26755D}"/>
    <hyperlink ref="C106" r:id="rId12" display="https://worldpopulationreview.com/countries/japan-population" xr:uid="{9C6222F8-1512-4F2C-B711-F7CA70E4B8E6}"/>
    <hyperlink ref="C167" r:id="rId13" display="https://worldpopulationreview.com/countries/philippines-population" xr:uid="{B3E19ADE-189D-4EAD-A247-596CC3B110FC}"/>
    <hyperlink ref="C61" r:id="rId14" display="https://worldpopulationreview.com/countries/egypt-population" xr:uid="{9943F376-BF8C-4CF8-A10A-CD4FD569FF6A}"/>
    <hyperlink ref="C59" r:id="rId15" display="https://worldpopulationreview.com/countries/dr-congo-population" xr:uid="{59F43958-D3B5-4D0F-8C91-760954714794}"/>
    <hyperlink ref="C232" r:id="rId16" display="https://worldpopulationreview.com/countries/vietnam-population" xr:uid="{F7098C9F-9F67-4FED-98BB-675713957AB9}"/>
    <hyperlink ref="C98" r:id="rId17" display="https://worldpopulationreview.com/countries/iran-population" xr:uid="{8946DA6A-D7BF-46FF-94C4-665B6B02FA02}"/>
    <hyperlink ref="C217" r:id="rId18" display="https://worldpopulationreview.com/countries/turkey-population" xr:uid="{49179CC3-0562-49E0-A3CA-576C2F6E8E3B}"/>
    <hyperlink ref="C78" r:id="rId19" display="https://worldpopulationreview.com/countries/germany-population" xr:uid="{B452A55A-0B91-4F71-AF25-B7839C2A61A1}"/>
    <hyperlink ref="C210" r:id="rId20" display="https://worldpopulationreview.com/countries/thailand-population" xr:uid="{F7E8EBC4-BEFB-4491-86BB-656DC8810EFE}"/>
    <hyperlink ref="C209" r:id="rId21" display="https://worldpopulationreview.com/countries/tanzania-population" xr:uid="{C7858A9C-BEC5-43CB-BF50-1FD7B2629DA6}"/>
    <hyperlink ref="C224" r:id="rId22" display="https://worldpopulationreview.com/countries/united-kingdom-population" xr:uid="{91E48E88-2F25-401F-91AD-CC85ED340B3D}"/>
    <hyperlink ref="C72" r:id="rId23" display="https://worldpopulationreview.com/countries/france-population" xr:uid="{15DD04E9-F7AD-4F6B-AB63-AE56B3912613}"/>
    <hyperlink ref="C197" r:id="rId24" display="https://worldpopulationreview.com/countries/south-africa-population" xr:uid="{151A5A97-1AF8-41C1-A1AF-A43A0D8B244F}"/>
    <hyperlink ref="C103" r:id="rId25" display="https://worldpopulationreview.com/countries/italy-population" xr:uid="{13F370B3-275E-4CA9-B354-A67EC6103332}"/>
    <hyperlink ref="C110" r:id="rId26" display="https://worldpopulationreview.com/countries/kenya-population" xr:uid="{DC1957B0-76C8-443F-B4C2-9EE6E9D07B5F}"/>
    <hyperlink ref="C144" r:id="rId27" display="https://worldpopulationreview.com/countries/myanmar-population" xr:uid="{EC83874E-29B5-4A65-8F53-18E417BE3801}"/>
    <hyperlink ref="C46" r:id="rId28" display="https://worldpopulationreview.com/countries/colombia-population" xr:uid="{DFA96755-E1CC-47F3-89F9-B2306C6C9855}"/>
    <hyperlink ref="C198" r:id="rId29" display="https://worldpopulationreview.com/countries/south-korea-population" xr:uid="{5562EBFE-26C1-4545-851B-4CB56AE504A1}"/>
    <hyperlink ref="C221" r:id="rId30" display="https://worldpopulationreview.com/countries/uganda-population" xr:uid="{E55E9E5E-44DE-41CC-B524-6C3BFCB0AB29}"/>
    <hyperlink ref="C202" r:id="rId31" display="https://worldpopulationreview.com/countries/sudan-population" xr:uid="{7E802975-A526-41BB-9195-43D71559C47B}"/>
    <hyperlink ref="C200" r:id="rId32" display="https://worldpopulationreview.com/countries/spain-population" xr:uid="{67CB76D8-C067-4EE4-BB8D-A914439B3C5F}"/>
    <hyperlink ref="C99" r:id="rId33" display="https://worldpopulationreview.com/countries/iraq-population" xr:uid="{58DE8020-1BB2-40B6-9F24-07248313D6AD}"/>
    <hyperlink ref="C6" r:id="rId34" display="https://worldpopulationreview.com/countries/algeria-population" xr:uid="{56372BFA-EF21-4143-8A6C-60E991D3BC84}"/>
    <hyperlink ref="C12" r:id="rId35" display="https://worldpopulationreview.com/countries/argentina-population" xr:uid="{89143B91-7F0F-4DAD-85DD-D7CD85DB1E6C}"/>
    <hyperlink ref="C4" r:id="rId36" display="https://worldpopulationreview.com/countries/afghanistan-population" xr:uid="{A6B3F896-F408-40A9-B3C4-227A9E062FC9}"/>
    <hyperlink ref="C168" r:id="rId37" display="https://worldpopulationreview.com/countries/poland-population" xr:uid="{72F528B3-C711-45AA-9C48-D80D1B735C34}"/>
    <hyperlink ref="C39" r:id="rId38" display="https://worldpopulationreview.com/countries/canada-population" xr:uid="{8B5D1C54-EDCC-4A0E-A2BE-A5F66173D6AD}"/>
    <hyperlink ref="C142" r:id="rId39" display="https://worldpopulationreview.com/countries/morocco-population" xr:uid="{5E182599-DA13-46E8-AF3C-74401050662D}"/>
    <hyperlink ref="C222" r:id="rId40" display="https://worldpopulationreview.com/countries/ukraine-population" xr:uid="{28CB1ED6-2599-452E-B402-1E0F2A49A397}"/>
    <hyperlink ref="C9" r:id="rId41" display="https://worldpopulationreview.com/countries/angola-population" xr:uid="{5670999C-F5CC-48E5-889A-FF0E853940E3}"/>
    <hyperlink ref="C186" r:id="rId42" display="https://worldpopulationreview.com/countries/saudi-arabia-population" xr:uid="{04889EEC-7CDC-4A25-86E4-AACC04DDB327}"/>
    <hyperlink ref="C228" r:id="rId43" display="https://worldpopulationreview.com/countries/uzbekistan-population" xr:uid="{E7975807-748B-4635-BEAF-3A4E2E226D7F}"/>
    <hyperlink ref="C235" r:id="rId44" display="https://worldpopulationreview.com/countries/yemen-population" xr:uid="{6AFB9B89-00FD-4B90-ACCE-CF3EC081FB9B}"/>
    <hyperlink ref="C143" r:id="rId45" display="https://worldpopulationreview.com/countries/mozambique-population" xr:uid="{9D63538C-6B0F-4B50-87D2-51BFD85B50DD}"/>
    <hyperlink ref="C79" r:id="rId46" display="https://worldpopulationreview.com/countries/ghana-population" xr:uid="{972BAF44-F501-48FA-BE5E-6BF166D0496A}"/>
    <hyperlink ref="C166" r:id="rId47" display="https://worldpopulationreview.com/countries/peru-population" xr:uid="{EB3657EE-62C2-473B-9E97-84527518CFF1}"/>
    <hyperlink ref="C126" r:id="rId48" display="https://worldpopulationreview.com/countries/malaysia-population" xr:uid="{11FEFDD8-89F2-4733-8E87-3EC64CA5F790}"/>
    <hyperlink ref="C147" r:id="rId49" display="https://worldpopulationreview.com/countries/nepal-population" xr:uid="{E2C00FE1-B998-40FE-89E8-50DA294B1D61}"/>
    <hyperlink ref="C124" r:id="rId50" display="https://worldpopulationreview.com/countries/madagascar-population" xr:uid="{E215B0E9-A79A-4693-ABCA-859D580DA0E9}"/>
    <hyperlink ref="C104" r:id="rId51" display="https://worldpopulationreview.com/countries/ivory-coast-population" xr:uid="{DFBC0295-5B35-40E0-8801-0235A1320D08}"/>
    <hyperlink ref="C231" r:id="rId52" display="https://worldpopulationreview.com/countries/venezuela-population" xr:uid="{A19D8AF4-33FE-45D9-B3C4-02CB10335F43}"/>
    <hyperlink ref="C38" r:id="rId53" display="https://worldpopulationreview.com/countries/cameroon-population" xr:uid="{6B37351C-4F57-4973-B261-D700AC6EDC6E}"/>
    <hyperlink ref="C152" r:id="rId54" display="https://worldpopulationreview.com/countries/niger-population" xr:uid="{429A7CB9-A92B-4716-948D-9DB2F8CF45D9}"/>
    <hyperlink ref="C15" r:id="rId55" display="https://worldpopulationreview.com/countries/australia-population" xr:uid="{2A4F0A55-4C44-4A6B-A958-48B840F52CAE}"/>
    <hyperlink ref="C155" r:id="rId56" display="https://worldpopulationreview.com/countries/north-korea-population" xr:uid="{A3C3B1EA-9998-4F9E-825C-03CE59F70055}"/>
    <hyperlink ref="C206" r:id="rId57" display="https://worldpopulationreview.com/countries/syria-population" xr:uid="{00143645-E7E5-4993-BB3E-D327B91AA737}"/>
    <hyperlink ref="C128" r:id="rId58" display="https://worldpopulationreview.com/countries/mali-population" xr:uid="{5624ED22-860E-47D7-821B-07ACD9C4CC52}"/>
    <hyperlink ref="C207" r:id="rId59" display="https://worldpopulationreview.com/countries/taiwan-population" xr:uid="{954ACB75-B084-42A8-B077-20CCBA80AF1C}"/>
    <hyperlink ref="C35" r:id="rId60" display="https://worldpopulationreview.com/countries/burkina-faso-population" xr:uid="{881918F0-58A6-492E-A998-A567C66BDF9C}"/>
    <hyperlink ref="C201" r:id="rId61" display="https://worldpopulationreview.com/countries/sri-lanka-population" xr:uid="{4E61E48D-77EE-4F67-95D9-1CEC21507B8A}"/>
    <hyperlink ref="C125" r:id="rId62" display="https://worldpopulationreview.com/countries/malawi-population" xr:uid="{005CBB8F-9950-44E5-8435-F2E4B6A1BE58}"/>
    <hyperlink ref="C236" r:id="rId63" display="https://worldpopulationreview.com/countries/zambia-population" xr:uid="{31C65A3C-C2EA-42C8-82D0-B8F446C57BB0}"/>
    <hyperlink ref="C109" r:id="rId64" display="https://worldpopulationreview.com/countries/kazakhstan-population" xr:uid="{03230C13-DAEA-459D-A9F5-EB84022B13C3}"/>
    <hyperlink ref="C44" r:id="rId65" display="https://worldpopulationreview.com/countries/chile-population" xr:uid="{8C4AFB9E-D5BF-4C3E-ADFC-CA3A49F39149}"/>
    <hyperlink ref="C174" r:id="rId66" display="https://worldpopulationreview.com/countries/romania-population" xr:uid="{B9DC3625-8D8F-4AEC-92DA-48556D967C53}"/>
    <hyperlink ref="C43" r:id="rId67" display="https://worldpopulationreview.com/countries/chad-population" xr:uid="{CC03EAE4-B8F6-4081-A34E-7A297689509A}"/>
    <hyperlink ref="C196" r:id="rId68" display="https://worldpopulationreview.com/countries/somalia-population" xr:uid="{919DC328-B33F-4065-A282-6998349E7432}"/>
    <hyperlink ref="C60" r:id="rId69" display="https://worldpopulationreview.com/countries/ecuador-population" xr:uid="{0EBD861E-BC56-4299-829D-E8BD466CBD87}"/>
    <hyperlink ref="C86" r:id="rId70" display="https://worldpopulationreview.com/countries/guatemala-population" xr:uid="{954939BD-3E72-48B4-AE95-6703E7338EE0}"/>
    <hyperlink ref="C187" r:id="rId71" display="https://worldpopulationreview.com/countries/senegal-population" xr:uid="{19FCD3D4-29F9-43BF-AEE4-44D2154D71DC}"/>
    <hyperlink ref="C148" r:id="rId72" display="https://worldpopulationreview.com/countries/netherlands-population" xr:uid="{01AFC4B1-945D-43EC-BFD0-9C780F0580CB}"/>
    <hyperlink ref="C37" r:id="rId73" display="https://worldpopulationreview.com/countries/cambodia-population" xr:uid="{D268D82E-48B4-4130-BCDF-E17D0AB4F7A8}"/>
    <hyperlink ref="C237" r:id="rId74" display="https://worldpopulationreview.com/countries/zimbabwe-population" xr:uid="{C2DF1A9F-2C65-4044-B74E-A1F823D0F052}"/>
    <hyperlink ref="C88" r:id="rId75" display="https://worldpopulationreview.com/countries/guinea-population" xr:uid="{BA184113-C306-496B-A8C2-8DD0F33712CF}"/>
    <hyperlink ref="C176" r:id="rId76" display="https://worldpopulationreview.com/countries/rwanda-population" xr:uid="{FB979CE1-5722-4480-BA2E-9913429AC36D}"/>
    <hyperlink ref="C25" r:id="rId77" display="https://worldpopulationreview.com/countries/benin-population" xr:uid="{6A612A48-A0AE-4106-93D7-FA46C0FBE423}"/>
    <hyperlink ref="C36" r:id="rId78" display="https://worldpopulationreview.com/countries/burundi-population" xr:uid="{CE855C12-717A-4621-83BC-7EBE89F90CA3}"/>
    <hyperlink ref="C28" r:id="rId79" display="https://worldpopulationreview.com/countries/bolivia-population" xr:uid="{19FEB297-A2BF-444A-9FAD-C3876E60B40E}"/>
    <hyperlink ref="C216" r:id="rId80" display="https://worldpopulationreview.com/countries/tunisia-population" xr:uid="{9F6867E2-D56E-40A0-9E4C-CB25AA90544F}"/>
    <hyperlink ref="C91" r:id="rId81" display="https://worldpopulationreview.com/countries/haiti-population" xr:uid="{529E5A0C-7213-4074-8541-EBE7A1B4E19B}"/>
    <hyperlink ref="C23" r:id="rId82" display="https://worldpopulationreview.com/countries/belgium-population" xr:uid="{0556549F-DA4C-4238-89E6-2BE17BA8A227}"/>
    <hyperlink ref="C58" r:id="rId83" display="https://worldpopulationreview.com/countries/dominican-republic-population" xr:uid="{F5C587DF-2804-4F57-89FC-965E491F9A8F}"/>
    <hyperlink ref="C108" r:id="rId84" display="https://worldpopulationreview.com/countries/jordan-population" xr:uid="{E3D4BAF1-D2C2-492D-8C20-4995BA5750A6}"/>
    <hyperlink ref="C199" r:id="rId85" display="https://worldpopulationreview.com/countries/south-sudan-population" xr:uid="{92834A9A-02C5-4CF5-8ABB-182242318BD7}"/>
    <hyperlink ref="C51" r:id="rId86" display="https://worldpopulationreview.com/countries/cuba-population" xr:uid="{188F77E9-8D00-402F-9075-B5A93EC6C622}"/>
    <hyperlink ref="C92" r:id="rId87" display="https://worldpopulationreview.com/countries/honduras-population" xr:uid="{7E21C9C3-6DE0-4165-8829-F1FD7DB781DD}"/>
    <hyperlink ref="C204" r:id="rId88" display="https://worldpopulationreview.com/countries/sweden-population" xr:uid="{8453795F-AE4A-48E0-A06D-4155E828AEBC}"/>
    <hyperlink ref="C164" r:id="rId89" display="https://worldpopulationreview.com/countries/papua-new-guinea-population" xr:uid="{A46DA0AC-1FA6-4046-98A6-D421D7417302}"/>
    <hyperlink ref="C54" r:id="rId90" display="https://worldpopulationreview.com/countries/czech-republic-population" xr:uid="{3B2AF3FC-858D-4B65-9104-6A99F4ED6130}"/>
    <hyperlink ref="C17" r:id="rId91" display="https://worldpopulationreview.com/countries/azerbaijan-population" xr:uid="{41EB088D-0153-4198-ADDF-D00450CD3EFF}"/>
    <hyperlink ref="C208" r:id="rId92" display="https://worldpopulationreview.com/countries/tajikistan-population" xr:uid="{6E761BA2-879B-454A-9C64-510E2F4E97C0}"/>
    <hyperlink ref="C81" r:id="rId93" display="https://worldpopulationreview.com/countries/greece-population" xr:uid="{8E04DC50-F993-4E7B-A4DF-43F0C01708C5}"/>
    <hyperlink ref="C169" r:id="rId94" display="https://worldpopulationreview.com/countries/portugal-population" xr:uid="{47A127DE-B4A8-4E3A-9ED9-B228EAEDE7E9}"/>
    <hyperlink ref="C94" r:id="rId95" display="https://worldpopulationreview.com/countries/hungary-population" xr:uid="{6C7EEAF6-67F8-408C-8F1F-4B47FC4DAF81}"/>
    <hyperlink ref="C223" r:id="rId96" display="https://worldpopulationreview.com/countries/united-arab-emirates-population" xr:uid="{6073FA23-A3FB-4243-A596-7DF4F3C95E1A}"/>
    <hyperlink ref="C22" r:id="rId97" display="https://worldpopulationreview.com/countries/belarus-population" xr:uid="{AA7B48A9-3E72-424A-A27E-662D365D8F61}"/>
    <hyperlink ref="C102" r:id="rId98" display="https://worldpopulationreview.com/countries/israel-population" xr:uid="{A4E2DB46-8E4B-4DB1-9428-2AF03235E26B}"/>
    <hyperlink ref="C212" r:id="rId99" display="https://worldpopulationreview.com/countries/togo-population" xr:uid="{6848D31A-E6EB-4AF8-8161-033008909BAA}"/>
    <hyperlink ref="C190" r:id="rId100" display="https://worldpopulationreview.com/countries/sierra-leone-population" xr:uid="{B82D86F1-9124-4286-86B4-937491FD581B}"/>
    <hyperlink ref="C16" r:id="rId101" display="https://worldpopulationreview.com/countries/austria-population" xr:uid="{F8E39ABF-AB4E-4788-A041-589580EA8E5A}"/>
    <hyperlink ref="C205" r:id="rId102" display="https://worldpopulationreview.com/countries/switzerland-population" xr:uid="{9E517499-196B-4B6D-AB95-60320ABA1579}"/>
    <hyperlink ref="C114" r:id="rId103" display="https://worldpopulationreview.com/countries/laos-population" xr:uid="{8DD7C663-5E48-47E0-B623-16B6DC072B6D}"/>
    <hyperlink ref="C93" r:id="rId104" display="https://worldpopulationreview.com/countries/hong-kong-population" xr:uid="{CC0A03A0-8678-456D-A33B-03F824704A37}"/>
    <hyperlink ref="C151" r:id="rId105" display="https://worldpopulationreview.com/countries/nicaragua-population" xr:uid="{3866D1C2-3FF4-4254-B2BE-CC46974C570C}"/>
    <hyperlink ref="C188" r:id="rId106" display="https://worldpopulationreview.com/countries/serbia-population" xr:uid="{D7BF41E9-F309-41A3-AABD-B878A5B89B58}"/>
    <hyperlink ref="C119" r:id="rId107" display="https://worldpopulationreview.com/countries/libya-population" xr:uid="{89AC72AD-32EC-4641-9F61-7414B19A9EB9}"/>
    <hyperlink ref="C165" r:id="rId108" display="https://worldpopulationreview.com/countries/paraguay-population" xr:uid="{57B8AD61-FEC6-437D-98B7-EA6E432CA9C7}"/>
    <hyperlink ref="C113" r:id="rId109" display="https://worldpopulationreview.com/countries/kyrgyzstan-population" xr:uid="{78BB7F47-3AF2-46C2-A0B6-CD412039B76C}"/>
    <hyperlink ref="C34" r:id="rId110" display="https://worldpopulationreview.com/countries/bulgaria-population" xr:uid="{DCF4324D-1C5D-411A-A08D-EC50A9D68EBA}"/>
    <hyperlink ref="C218" r:id="rId111" display="https://worldpopulationreview.com/countries/turkmenistan-population" xr:uid="{9B2FAC2F-2ECA-45AD-A27F-9089ED161E28}"/>
    <hyperlink ref="C62" r:id="rId112" display="https://worldpopulationreview.com/countries/el-salvador-population" xr:uid="{4A00C84B-CEF8-4CBD-890A-D3AD880A9964}"/>
    <hyperlink ref="C172" r:id="rId113" display="https://worldpopulationreview.com/countries/republic-of-the-congo-population" xr:uid="{3715F598-26E9-48F0-8B25-0519141EE49E}"/>
    <hyperlink ref="C191" r:id="rId114" display="https://worldpopulationreview.com/countries/singapore-population" xr:uid="{4EC20175-AB4F-40F2-A140-B3CB0EB188F2}"/>
    <hyperlink ref="C55" r:id="rId115" display="https://worldpopulationreview.com/countries/denmark-population" xr:uid="{7277EDDD-417B-4430-80EA-84E5D9601829}"/>
    <hyperlink ref="C42" r:id="rId116" display="https://worldpopulationreview.com/countries/central-african-republic-population" xr:uid="{8E3FD504-D0A1-4C08-AB50-FFEF2726A3F6}"/>
    <hyperlink ref="C193" r:id="rId117" display="https://worldpopulationreview.com/countries/slovakia-population" xr:uid="{5EF3BE33-EF34-486A-BC8B-BE48919BF5B7}"/>
    <hyperlink ref="C71" r:id="rId118" display="https://worldpopulationreview.com/countries/finland-population" xr:uid="{C3C3F898-38A0-4A98-AFB4-044BBA6B93A6}"/>
    <hyperlink ref="C118" r:id="rId119" display="https://worldpopulationreview.com/countries/liberia-population" xr:uid="{600D25DE-82F2-4F63-B452-39D4FD6CF2CC}"/>
    <hyperlink ref="C158" r:id="rId120" display="https://worldpopulationreview.com/countries/norway-population" xr:uid="{672C74D6-A811-42FF-9126-6DABD57F1B9D}"/>
    <hyperlink ref="C162" r:id="rId121" display="https://worldpopulationreview.com/countries/palestine-population" xr:uid="{E3C2FDEE-7A6C-4DF7-9307-5538298B6F86}"/>
    <hyperlink ref="C150" r:id="rId122" display="https://worldpopulationreview.com/countries/new-zealand-population" xr:uid="{D4A6ABE4-D135-4399-A20A-2DA57C7EAD03}"/>
    <hyperlink ref="C49" r:id="rId123" display="https://worldpopulationreview.com/countries/costa-rica-population" xr:uid="{D65FD55D-C2B8-4F59-A03B-1EE0EBD0D116}"/>
    <hyperlink ref="C116" r:id="rId124" display="https://worldpopulationreview.com/countries/lebanon-population" xr:uid="{F1498086-6CAA-441B-89C3-8D01F5CD8D2E}"/>
    <hyperlink ref="C100" r:id="rId125" display="https://worldpopulationreview.com/countries/ireland-population" xr:uid="{E8DA3A6F-13EB-4365-BFDF-C6B808FB3FA6}"/>
    <hyperlink ref="C132" r:id="rId126" display="https://worldpopulationreview.com/countries/mauritania-population" xr:uid="{A3044CB9-3C78-49BF-ABF2-EC0E866C8433}"/>
    <hyperlink ref="C159" r:id="rId127" display="https://worldpopulationreview.com/countries/oman-population" xr:uid="{37A66E89-A9F6-43B1-BDD9-17399605CFBC}"/>
    <hyperlink ref="C163" r:id="rId128" display="https://worldpopulationreview.com/countries/panama-population" xr:uid="{D2279C74-9779-4732-A240-59F982C27880}"/>
    <hyperlink ref="C112" r:id="rId129" display="https://worldpopulationreview.com/countries/kuwait-population" xr:uid="{35929BBF-557B-457C-BAFE-6D4F589C9F29}"/>
    <hyperlink ref="C50" r:id="rId130" display="https://worldpopulationreview.com/countries/croatia-population" xr:uid="{1DC15D93-ADF2-4991-B854-25945A78667D}"/>
    <hyperlink ref="C64" r:id="rId131" display="https://worldpopulationreview.com/countries/eritrea-population" xr:uid="{F9EB9E3D-B1A5-4B78-A213-A4B4DF6D38D7}"/>
    <hyperlink ref="C77" r:id="rId132" display="https://worldpopulationreview.com/countries/georgia-population" xr:uid="{3C4FC643-9870-40E0-8575-C0372592CE17}"/>
    <hyperlink ref="C139" r:id="rId133" display="https://worldpopulationreview.com/countries/mongolia-population" xr:uid="{85F5385F-050A-4A0D-93D1-46AD36E69EFA}"/>
    <hyperlink ref="C227" r:id="rId134" display="https://worldpopulationreview.com/countries/uruguay-population" xr:uid="{38A7E17E-99E3-447F-A3D9-BB4A64C4050D}"/>
    <hyperlink ref="C137" r:id="rId135" display="https://worldpopulationreview.com/countries/moldova-population" xr:uid="{8BAF5776-4DF6-45A9-A61B-93917CFA9D91}"/>
    <hyperlink ref="C170" r:id="rId136" display="https://worldpopulationreview.com/countries/puerto-rico-population" xr:uid="{90766625-D503-4B93-9C13-6FD9882566C8}"/>
    <hyperlink ref="C29" r:id="rId137" display="https://worldpopulationreview.com/countries/bosnia-and-herzegovina-population" xr:uid="{453DDC36-0F2E-489C-B724-AC8505202916}"/>
    <hyperlink ref="C76" r:id="rId138" display="https://worldpopulationreview.com/countries/gambia-population" xr:uid="{22B2DA56-FD20-4EF9-85AE-944F29FEF909}"/>
    <hyperlink ref="C5" r:id="rId139" display="https://worldpopulationreview.com/countries/albania-population" xr:uid="{73442DB4-6831-4163-BB3D-415BE47E3C7D}"/>
    <hyperlink ref="C105" r:id="rId140" display="https://worldpopulationreview.com/countries/jamaica-population" xr:uid="{F9776A49-E950-4264-A4E3-4BB9C56E51D6}"/>
    <hyperlink ref="C13" r:id="rId141" display="https://worldpopulationreview.com/countries/armenia-population" xr:uid="{7D04F8C0-B80C-47BD-B3FA-1ACEA96880E4}"/>
    <hyperlink ref="C171" r:id="rId142" display="https://worldpopulationreview.com/countries/qatar-population" xr:uid="{AA431AC4-8B2C-44C4-9389-9DB1E88DE063}"/>
    <hyperlink ref="C30" r:id="rId143" display="https://worldpopulationreview.com/countries/botswana-population" xr:uid="{0E2817C0-0821-47BC-B6BC-8B92C51CB027}"/>
    <hyperlink ref="C121" r:id="rId144" display="https://worldpopulationreview.com/countries/lithuania-population" xr:uid="{55DDC097-FF4C-48ED-98F5-0B0781A67608}"/>
    <hyperlink ref="C145" r:id="rId145" display="https://worldpopulationreview.com/countries/namibia-population" xr:uid="{7062ED0C-45F3-4446-B39B-BB100346A8B6}"/>
    <hyperlink ref="C75" r:id="rId146" display="https://worldpopulationreview.com/countries/gabon-population" xr:uid="{8869A3C3-2ED2-4852-B1CC-727D3763D75C}"/>
    <hyperlink ref="C117" r:id="rId147" display="https://worldpopulationreview.com/countries/lesotho-population" xr:uid="{5BE46B3A-84E7-4257-B976-80C7D31D83ED}"/>
    <hyperlink ref="C89" r:id="rId148" display="https://worldpopulationreview.com/countries/guinea--bissau-population" xr:uid="{07C5A27D-5899-46FC-AEE9-CC1BE8E7731E}"/>
    <hyperlink ref="C194" r:id="rId149" display="https://worldpopulationreview.com/countries/slovenia-population" xr:uid="{840D2C25-89D0-4579-8A5E-CC2C2FA751A8}"/>
    <hyperlink ref="C156" r:id="rId150" display="https://worldpopulationreview.com/countries/north-macedonia-population" xr:uid="{FE2F2CE2-7800-42DA-96B0-6260834B532D}"/>
    <hyperlink ref="C115" r:id="rId151" display="https://worldpopulationreview.com/countries/latvia-population" xr:uid="{F09895C1-74BB-4F8A-9C59-A3BD28E65CCB}"/>
    <hyperlink ref="C63" r:id="rId152" display="https://worldpopulationreview.com/countries/equatorial-guinea-population" xr:uid="{989A18D2-B9F4-4387-973E-B2A23BD91DCD}"/>
    <hyperlink ref="C215" r:id="rId153" display="https://worldpopulationreview.com/countries/trinidad-and-tobago-population" xr:uid="{5041A7CB-FA11-4D41-AC3D-D2A1AA8A23E1}"/>
    <hyperlink ref="C19" r:id="rId154" display="https://worldpopulationreview.com/countries/bahrain-population" xr:uid="{B5BA327D-A98C-43E9-B1C8-94EE45CE629E}"/>
    <hyperlink ref="C211" r:id="rId155" display="https://worldpopulationreview.com/countries/timor--leste-population" xr:uid="{4E922E98-80C4-4D29-8359-0A45847DF207}"/>
    <hyperlink ref="C65" r:id="rId156" display="https://worldpopulationreview.com/countries/estonia-population" xr:uid="{8B736234-3734-410C-B165-F529A0330671}"/>
    <hyperlink ref="C133" r:id="rId157" display="https://worldpopulationreview.com/countries/mauritius-population" xr:uid="{6E04EBD3-377F-47C1-9FC6-DF1596343A68}"/>
    <hyperlink ref="C53" r:id="rId158" display="https://worldpopulationreview.com/countries/cyprus-population" xr:uid="{AC1A5F36-A96E-4458-9BAF-54BFCAF3313C}"/>
    <hyperlink ref="C66" r:id="rId159" display="https://worldpopulationreview.com/countries/eswatini-population" xr:uid="{A7041137-39A2-4DF0-A1F3-8E998A507095}"/>
    <hyperlink ref="C56" r:id="rId160" display="https://worldpopulationreview.com/countries/djibouti-population" xr:uid="{0A4E62F0-5D65-44E3-A3C6-43A258B6775C}"/>
    <hyperlink ref="C173" r:id="rId161" display="https://worldpopulationreview.com/countries/reunion-population" xr:uid="{233AF883-DACA-4660-A876-D81203D7C6C1}"/>
    <hyperlink ref="C70" r:id="rId162" display="https://worldpopulationreview.com/countries/fiji-population" xr:uid="{42F6BF61-E352-4E70-954B-5AC0B6020235}"/>
    <hyperlink ref="C47" r:id="rId163" display="https://worldpopulationreview.com/countries/comoros-population" xr:uid="{81D30EF0-A43D-4B68-B927-957B66215907}"/>
    <hyperlink ref="C90" r:id="rId164" display="https://worldpopulationreview.com/countries/guyana-population" xr:uid="{DB4B365F-3DC0-4046-8645-33D110EAD928}"/>
    <hyperlink ref="C27" r:id="rId165" display="https://worldpopulationreview.com/countries/bhutan-population" xr:uid="{DBA440A7-2C0E-4BD1-8C44-B03050B2D9D4}"/>
    <hyperlink ref="C195" r:id="rId166" display="https://worldpopulationreview.com/countries/solomon-islands-population" xr:uid="{327EFE55-2497-49F5-A22C-B482D583EC25}"/>
    <hyperlink ref="C123" r:id="rId167" display="https://worldpopulationreview.com/country-territories/macau-population" xr:uid="{FF9E39AF-5161-425D-A70D-F4B5B5B47574}"/>
    <hyperlink ref="C122" r:id="rId168" display="https://worldpopulationreview.com/countries/luxembourg-population" xr:uid="{6ABA6280-EC0B-4E35-8BBA-E284C89092FD}"/>
    <hyperlink ref="C203" r:id="rId169" display="https://worldpopulationreview.com/countries/suriname-population" xr:uid="{85B70CFE-54EB-4953-9951-BA6139B03BBE}"/>
    <hyperlink ref="C140" r:id="rId170" display="https://worldpopulationreview.com/countries/montenegro-population" xr:uid="{860D0B11-6EA5-486D-9633-6DD448967AD3}"/>
    <hyperlink ref="C40" r:id="rId171" display="https://worldpopulationreview.com/countries/cape-verde-population" xr:uid="{99B29E38-3EE3-4AAA-A0DA-F5364113E503}"/>
    <hyperlink ref="C234" r:id="rId172" display="https://worldpopulationreview.com/countries/western-sahara-population" xr:uid="{370F916F-CAF0-4193-8287-04287A341C02}"/>
    <hyperlink ref="C129" r:id="rId173" display="https://worldpopulationreview.com/countries/malta-population" xr:uid="{189C1D2B-8918-4137-B5DD-1D808A1B76EA}"/>
    <hyperlink ref="C127" r:id="rId174" display="https://worldpopulationreview.com/countries/maldives-population" xr:uid="{F67E909A-2239-47C9-8B98-D224F65B1A05}"/>
    <hyperlink ref="C33" r:id="rId175" display="https://worldpopulationreview.com/countries/brunei-population" xr:uid="{E7914E48-7199-47D7-B690-F83DFB13CCB5}"/>
    <hyperlink ref="C24" r:id="rId176" display="https://worldpopulationreview.com/countries/belize-population" xr:uid="{EFCD546F-291B-4450-A16A-020C9537544E}"/>
    <hyperlink ref="C18" r:id="rId177" display="https://worldpopulationreview.com/countries/bahamas-population" xr:uid="{3C9CC5EB-C4D5-4878-B80A-5F8726C71055}"/>
    <hyperlink ref="C84" r:id="rId178" display="https://worldpopulationreview.com/countries/guadeloupe-population" xr:uid="{A801B932-6001-49E8-9A1C-390B2691E67B}"/>
    <hyperlink ref="C95" r:id="rId179" display="https://worldpopulationreview.com/countries/iceland-population" xr:uid="{32561CD4-A74A-46E1-B30E-04FA3B54E6DC}"/>
    <hyperlink ref="C131" r:id="rId180" display="https://worldpopulationreview.com/countries/martinique-population" xr:uid="{621DD1BF-6FFC-403C-AAFF-4C6CAFE55BDE}"/>
    <hyperlink ref="C134" r:id="rId181" display="https://worldpopulationreview.com/countries/mayotte-population" xr:uid="{BF6DDDD1-F48A-404A-A10C-81E0406526B1}"/>
    <hyperlink ref="C229" r:id="rId182" display="https://worldpopulationreview.com/countries/vanuatu-population" xr:uid="{B8E50AC3-EE81-4939-9724-0EADFD1188DA}"/>
    <hyperlink ref="C73" r:id="rId183" display="https://worldpopulationreview.com/countries/french-guiana-population" xr:uid="{60664183-2215-44EC-A161-14E848CF3AAA}"/>
    <hyperlink ref="C74" r:id="rId184" display="https://worldpopulationreview.com/country-territories/french-polynesia-population" xr:uid="{8254FE47-27E3-4613-A67F-619881BDA8F7}"/>
    <hyperlink ref="C149" r:id="rId185" display="https://worldpopulationreview.com/country-territories/new-caledonia-population" xr:uid="{B5742419-9703-4CAC-90F9-2B5F29276021}"/>
    <hyperlink ref="C21" r:id="rId186" display="https://worldpopulationreview.com/countries/barbados-population" xr:uid="{B082E4F1-6C9E-4EF0-955D-C4B71109A2E6}"/>
    <hyperlink ref="C185" r:id="rId187" display="https://worldpopulationreview.com/countries/sao-tome-and-principe-population" xr:uid="{5AABC46A-54EE-4BD4-81CF-45BC46AF8298}"/>
    <hyperlink ref="C183" r:id="rId188" display="https://worldpopulationreview.com/countries/samoa-population" xr:uid="{43F69948-5985-4BE8-8E49-B1377BCCC01D}"/>
    <hyperlink ref="C52" r:id="rId189" display="https://worldpopulationreview.com/country-territories/curacao-population" xr:uid="{094BFE81-DB51-4E47-A2F6-49ACEF966A3C}"/>
    <hyperlink ref="C179" r:id="rId190" display="https://worldpopulationreview.com/countries/saint-lucia-population" xr:uid="{138559F1-5A78-4FE2-B5F2-AE2B4C580CCA}"/>
    <hyperlink ref="C85" r:id="rId191" display="https://worldpopulationreview.com/country-territories/guam-population" xr:uid="{09B1B91F-D8AA-4A87-9E63-1A555A9380EA}"/>
    <hyperlink ref="C111" r:id="rId192" display="https://worldpopulationreview.com/countries/kiribati-population" xr:uid="{C91DA0C3-E51C-40B4-BDB4-39F75395D13A}"/>
    <hyperlink ref="C83" r:id="rId193" display="https://worldpopulationreview.com/countries/grenada-population" xr:uid="{F55FD728-5652-4B1B-870E-76509E9D9CD5}"/>
    <hyperlink ref="C136" r:id="rId194" display="https://worldpopulationreview.com/countries/micronesia-population" xr:uid="{DB42D05A-336F-441D-A7F8-856FB9975589}"/>
    <hyperlink ref="C107" r:id="rId195" display="https://worldpopulationreview.com/country-territories/jersey-population" xr:uid="{93B25260-E041-4236-A43C-B0553D5BE3C2}"/>
    <hyperlink ref="C214" r:id="rId196" display="https://worldpopulationreview.com/countries/tonga-population" xr:uid="{D7D385A9-8D96-4527-9F5A-5F04F6F77F20}"/>
    <hyperlink ref="C189" r:id="rId197" display="https://worldpopulationreview.com/countries/seychelles-population" xr:uid="{31885C36-308C-4FE9-9EBF-6DBEF981323A}"/>
    <hyperlink ref="C14" r:id="rId198" display="https://worldpopulationreview.com/country-territories/aruba-population" xr:uid="{BA1FE036-2631-485E-9AD1-5EE0A46C648A}"/>
    <hyperlink ref="C182" r:id="rId199" display="https://worldpopulationreview.com/countries/saint-vincent-and-the-grenadines-population" xr:uid="{ACCB3F0B-0145-4412-B951-7360864DD9C6}"/>
    <hyperlink ref="C226" r:id="rId200" display="https://worldpopulationreview.com/country-territories/united-states-virgin-islands-population" xr:uid="{BE9FBEDB-DA45-4AE7-AA28-694F0B1BC3B2}"/>
    <hyperlink ref="C11" r:id="rId201" display="https://worldpopulationreview.com/countries/antigua-and-barbuda-population" xr:uid="{145F9899-8308-459B-8884-3EC81791FEBB}"/>
    <hyperlink ref="C101" r:id="rId202" display="https://worldpopulationreview.com/country-territories/isle-of-man-population" xr:uid="{46BE0455-D369-4E03-91CC-5B39A327D290}"/>
    <hyperlink ref="C8" r:id="rId203" display="https://worldpopulationreview.com/countries/andorra-population" xr:uid="{EE6C1DC7-1BFC-45DF-BC40-CEC2F991CEFD}"/>
    <hyperlink ref="C57" r:id="rId204" display="https://worldpopulationreview.com/countries/dominica-population" xr:uid="{0C6D2CFF-9557-47B7-AE10-67CA3E817BE5}"/>
    <hyperlink ref="C41" r:id="rId205" display="https://worldpopulationreview.com/country-territories/cayman-islands-population" xr:uid="{0F83B204-41B9-4B82-AF91-F04C05FEF41F}"/>
    <hyperlink ref="C26" r:id="rId206" display="https://worldpopulationreview.com/country-territories/bermuda-population" xr:uid="{1F23C33A-5D84-49AE-8E36-A3A08736E2DE}"/>
    <hyperlink ref="C87" r:id="rId207" display="https://worldpopulationreview.com/country-territories/guernsey-population" xr:uid="{EDB632D8-D13F-46FC-9EC0-B75D616705A1}"/>
    <hyperlink ref="C82" r:id="rId208" display="https://worldpopulationreview.com/countries/greenland-population" xr:uid="{356DE8DF-A31E-45FF-97B9-C1AADF7EECD9}"/>
    <hyperlink ref="C69" r:id="rId209" display="https://worldpopulationreview.com/country-territories/faroe-islands-population" xr:uid="{551E5945-81E2-48F5-B358-7EF07C55322F}"/>
    <hyperlink ref="C157" r:id="rId210" display="https://worldpopulationreview.com/country-territories/northern-mariana-islands-population" xr:uid="{C33B0AF6-D99A-4F02-8918-0021D2585074}"/>
    <hyperlink ref="C178" r:id="rId211" display="https://worldpopulationreview.com/countries/saint-kitts-and-nevis-population" xr:uid="{15ABA542-4968-4CDB-9080-A210B8D8ED95}"/>
    <hyperlink ref="C219" r:id="rId212" display="https://worldpopulationreview.com/country-territories/turks-and-caicos-islands-population" xr:uid="{98283534-2706-45FF-B3ED-57B1AF44B01F}"/>
    <hyperlink ref="C192" r:id="rId213" display="https://worldpopulationreview.com/country-territories/sint-maarten-population" xr:uid="{E31CEC76-4B25-4E51-86D2-9AEF2B1C0D1D}"/>
    <hyperlink ref="C7" r:id="rId214" display="https://worldpopulationreview.com/country-territories/american-samoa-population" xr:uid="{3209AF94-ABDF-4521-8207-1EAC282509AD}"/>
    <hyperlink ref="C130" r:id="rId215" display="https://worldpopulationreview.com/countries/marshall-islands-population" xr:uid="{497A5192-A247-4B77-A880-F0691F1CB4D5}"/>
    <hyperlink ref="C120" r:id="rId216" display="https://worldpopulationreview.com/countries/liechtenstein-population" xr:uid="{3180F509-1A66-420E-BB8C-55CEBBA4F738}"/>
    <hyperlink ref="C138" r:id="rId217" display="https://worldpopulationreview.com/countries/monaco-population" xr:uid="{8EEC6210-D18E-4422-9C02-ECC4C96212FA}"/>
    <hyperlink ref="C184" r:id="rId218" display="https://worldpopulationreview.com/countries/san-marino-population" xr:uid="{41297E49-CE4E-4880-8DF7-12CF15C385EB}"/>
    <hyperlink ref="C80" r:id="rId219" display="https://worldpopulationreview.com/country-territories/gibraltar-population" xr:uid="{5731F1CD-265B-4AFC-93D6-D5CD8500EE4B}"/>
    <hyperlink ref="C180" r:id="rId220" display="https://worldpopulationreview.com/country-territories/saint-martin-population" xr:uid="{C8A48A43-E8DE-4164-8B01-6DFFF9D4C1F5}"/>
    <hyperlink ref="C32" r:id="rId221" display="https://worldpopulationreview.com/country-territories/british-virgin-islands-population" xr:uid="{7D1D6648-EA53-48D5-AC59-4A8EFAE797E1}"/>
    <hyperlink ref="C161" r:id="rId222" display="https://worldpopulationreview.com/countries/palau-population" xr:uid="{6CA1703F-2604-4603-BECF-B0D29B2F02AD}"/>
    <hyperlink ref="C48" r:id="rId223" display="https://worldpopulationreview.com/country-territories/cook-islands-population" xr:uid="{8C27D1E6-DD45-4DC9-9D40-1DE60F0047B3}"/>
    <hyperlink ref="C10" r:id="rId224" display="https://worldpopulationreview.com/country-territories/anguilla-population" xr:uid="{C6CF01F0-6DF2-4C6B-96AB-3546B2185352}"/>
    <hyperlink ref="C146" r:id="rId225" display="https://worldpopulationreview.com/countries/nauru-population" xr:uid="{A204D9D0-E87C-4B78-8AB9-3D9524DB6AC0}"/>
    <hyperlink ref="C220" r:id="rId226" display="https://worldpopulationreview.com/countries/tuvalu-population" xr:uid="{919F55C2-4296-43E8-BB6C-5EA77B8F31A7}"/>
    <hyperlink ref="C233" r:id="rId227" display="https://worldpopulationreview.com/country-territories/wallis-and-futuna-population" xr:uid="{7EBA0A55-C723-4DA2-B419-0D1EA484933B}"/>
    <hyperlink ref="C177" r:id="rId228" display="https://worldpopulationreview.com/country-territories/saint-barthelemy-population" xr:uid="{36A68497-7B4F-41DD-9D30-FFB937984D84}"/>
    <hyperlink ref="C181" r:id="rId229" display="https://worldpopulationreview.com/country-territories/saint-pierre-and-miquelon-population" xr:uid="{44A31ADC-8DE2-48FF-BCEB-670A06EFC3AA}"/>
    <hyperlink ref="C141" r:id="rId230" display="https://worldpopulationreview.com/country-territories/montserrat-population" xr:uid="{681529F4-327C-47ED-B391-342AD4ECC9A2}"/>
    <hyperlink ref="C68" r:id="rId231" display="https://worldpopulationreview.com/country-territories/falkland-islands-population" xr:uid="{331238BF-F130-421D-A8E5-5FA76360F5C4}"/>
    <hyperlink ref="C154" r:id="rId232" display="https://worldpopulationreview.com/country-territories/niue-population" xr:uid="{2EB2B352-FE3E-4F37-A546-3A2C7949DFC8}"/>
    <hyperlink ref="C213" r:id="rId233" display="https://worldpopulationreview.com/country-territories/tokelau-population" xr:uid="{DECDEE49-C5C8-4F11-959D-B87755F3B115}"/>
    <hyperlink ref="C230" r:id="rId234" display="https://worldpopulationreview.com/countries/vatican-city-population" xr:uid="{A2F6BC9C-5868-4A1D-8D4A-03DAAD8A8E06}"/>
  </hyperlinks>
  <pageMargins left="0.7" right="0.7" top="0.75" bottom="0.75" header="0.3" footer="0.3"/>
  <pageSetup paperSize="9" orientation="portrait" horizontalDpi="300" verticalDpi="300" r:id="rId235"/>
  <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Going to other countries</vt:lpstr>
      <vt:lpstr>NR OF MATERIALS PER COUNTRY</vt:lpstr>
    </vt:vector>
  </TitlesOfParts>
  <Company>Muntpunt VZW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TTClient</dc:creator>
  <cp:lastModifiedBy>TTClient</cp:lastModifiedBy>
  <dcterms:created xsi:type="dcterms:W3CDTF">2024-03-05T15:45:50Z</dcterms:created>
  <dcterms:modified xsi:type="dcterms:W3CDTF">2024-03-08T09:37:31Z</dcterms:modified>
</cp:coreProperties>
</file>